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hidePivotFieldList="1"/>
  <mc:AlternateContent xmlns:mc="http://schemas.openxmlformats.org/markup-compatibility/2006">
    <mc:Choice Requires="x15">
      <x15ac:absPath xmlns:x15ac="http://schemas.microsoft.com/office/spreadsheetml/2010/11/ac" url="/Users/agriffith/Dropbox/Diagonal Design/RR Site/downloads/"/>
    </mc:Choice>
  </mc:AlternateContent>
  <xr:revisionPtr revIDLastSave="0" documentId="13_ncr:1_{76AB66FF-3472-5942-8D64-2937C3B72831}" xr6:coauthVersionLast="47" xr6:coauthVersionMax="47" xr10:uidLastSave="{00000000-0000-0000-0000-000000000000}"/>
  <bookViews>
    <workbookView xWindow="36020" yWindow="1340" windowWidth="36440" windowHeight="20520" tabRatio="685" xr2:uid="{00000000-000D-0000-FFFF-FFFF00000000}"/>
  </bookViews>
  <sheets>
    <sheet name="Income" sheetId="7" r:id="rId1"/>
    <sheet name="Expenses" sheetId="11" r:id="rId2"/>
    <sheet name="Savings" sheetId="12" r:id="rId3"/>
    <sheet name="Dashboard" sheetId="4" r:id="rId4"/>
    <sheet name="Aux" sheetId="13" state="hidden" r:id="rId5"/>
  </sheets>
  <definedNames>
    <definedName name="Year" localSheetId="1">#REF!</definedName>
    <definedName name="Year" localSheetId="2">#REF!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3" l="1"/>
  <c r="A4" i="13"/>
  <c r="A3" i="13"/>
  <c r="A2" i="13"/>
  <c r="C6" i="7" l="1"/>
  <c r="B7" i="4" s="1"/>
  <c r="C2" i="13" s="1"/>
  <c r="B2" i="13" s="1"/>
  <c r="B8" i="13" s="1"/>
  <c r="D6" i="11"/>
  <c r="D7" i="4" s="1"/>
  <c r="C3" i="13" s="1"/>
  <c r="B3" i="13" s="1"/>
  <c r="B9" i="13" s="1"/>
  <c r="C6" i="12"/>
  <c r="B12" i="4" s="1"/>
  <c r="C4" i="13" s="1"/>
  <c r="B4" i="13" s="1"/>
  <c r="B10" i="13" l="1"/>
  <c r="D12" i="4"/>
  <c r="C5" i="13" s="1"/>
  <c r="B5" i="13" s="1"/>
  <c r="G7" i="4"/>
</calcChain>
</file>

<file path=xl/sharedStrings.xml><?xml version="1.0" encoding="utf-8"?>
<sst xmlns="http://schemas.openxmlformats.org/spreadsheetml/2006/main" count="74" uniqueCount="66">
  <si>
    <t>FINANCIAL BUDGET DASHBOARD</t>
  </si>
  <si>
    <t>INCOME</t>
  </si>
  <si>
    <t>Particulars</t>
  </si>
  <si>
    <t>Actual</t>
  </si>
  <si>
    <t>Income Source 1</t>
  </si>
  <si>
    <t>Income Source 2</t>
  </si>
  <si>
    <t>Income Source 3</t>
  </si>
  <si>
    <t>Income Source 4</t>
  </si>
  <si>
    <t>Income Source 5</t>
  </si>
  <si>
    <t>Children's Allowance</t>
  </si>
  <si>
    <t>EXPENSES</t>
  </si>
  <si>
    <t>Due Date</t>
  </si>
  <si>
    <t>Rent/mortgage</t>
  </si>
  <si>
    <t>Electric</t>
  </si>
  <si>
    <t>Gas</t>
  </si>
  <si>
    <t xml:space="preserve">Mobile Phone </t>
  </si>
  <si>
    <t>Broadband</t>
  </si>
  <si>
    <t xml:space="preserve">Home Insurance </t>
  </si>
  <si>
    <t xml:space="preserve">TV Package </t>
  </si>
  <si>
    <t xml:space="preserve">TV Licence </t>
  </si>
  <si>
    <t xml:space="preserve">Childcare </t>
  </si>
  <si>
    <t xml:space="preserve">Car Loan </t>
  </si>
  <si>
    <t xml:space="preserve">Petrol/Diesel </t>
  </si>
  <si>
    <t>Car Insurance</t>
  </si>
  <si>
    <t xml:space="preserve">Groceries </t>
  </si>
  <si>
    <t>Personal care (Salon/Barber)</t>
  </si>
  <si>
    <t xml:space="preserve">Transport (parking, bus, luas) </t>
  </si>
  <si>
    <t xml:space="preserve">Health Insurance </t>
  </si>
  <si>
    <t xml:space="preserve">Life Assurance </t>
  </si>
  <si>
    <t>Other Insurance</t>
  </si>
  <si>
    <t xml:space="preserve">Personal Loan (Bank) </t>
  </si>
  <si>
    <t xml:space="preserve">Credit Union Loan </t>
  </si>
  <si>
    <t xml:space="preserve">Creidit Card 1 </t>
  </si>
  <si>
    <t xml:space="preserve">Creidt Card 2 </t>
  </si>
  <si>
    <t xml:space="preserve">Club membership (gym, golf, yoga class etc.) </t>
  </si>
  <si>
    <t xml:space="preserve">Pets (food, vet, insurance etc. </t>
  </si>
  <si>
    <t>Clothing/shoes</t>
  </si>
  <si>
    <t>Gifts</t>
  </si>
  <si>
    <t xml:space="preserve">Entertainment (nights out, cinema, meals) </t>
  </si>
  <si>
    <t xml:space="preserve">Online Shopping </t>
  </si>
  <si>
    <t>Online Subscriptions</t>
  </si>
  <si>
    <t xml:space="preserve">Other   </t>
  </si>
  <si>
    <t>SAVINGS</t>
  </si>
  <si>
    <t xml:space="preserve">Credit Union </t>
  </si>
  <si>
    <t xml:space="preserve">Deposit </t>
  </si>
  <si>
    <t xml:space="preserve">Educational Fund </t>
  </si>
  <si>
    <t xml:space="preserve">Pensions </t>
  </si>
  <si>
    <t xml:space="preserve">Once Off Fund - home repairs, car repair, medical etc. </t>
  </si>
  <si>
    <t xml:space="preserve">Annual Fund - holidays, christmas etc. </t>
  </si>
  <si>
    <t xml:space="preserve">Back to school </t>
  </si>
  <si>
    <t xml:space="preserve">Insurance - health, life, </t>
  </si>
  <si>
    <t xml:space="preserve">Emergency Fund </t>
  </si>
  <si>
    <t>Total Income</t>
  </si>
  <si>
    <t>Total Expenses</t>
  </si>
  <si>
    <t>Income vs Expense</t>
  </si>
  <si>
    <t>Summary</t>
  </si>
  <si>
    <t>Total Savings</t>
  </si>
  <si>
    <t>Cash Balance</t>
  </si>
  <si>
    <t>Breakdown of Expenses</t>
  </si>
  <si>
    <t>Breakdown of Savings</t>
  </si>
  <si>
    <t>Category</t>
  </si>
  <si>
    <t>Adjusted</t>
  </si>
  <si>
    <t>Income</t>
  </si>
  <si>
    <t>Expense</t>
  </si>
  <si>
    <t>Variance</t>
  </si>
  <si>
    <t>FINANCIAL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</si>
</sst>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[$€-2]\ * #,##0_);_([$€-2]\ * \(#,##0\);_([$€-2]\ * &quot;-&quot;??_);_(@_)"/>
    <numFmt numFmtId="165" formatCode="_(* #,##0.00_);_(* \(#,##0.00\);_(* &quot;-&quot;_);_(@_)"/>
    <numFmt numFmtId="166" formatCode="_([$€-2]\ * #,##0.00_);_([$€-2]\ * \(#,##0.00\);_([$€-2]\ * &quot;-&quot;??_);_(@_)"/>
    <numFmt numFmtId="167" formatCode="[$€-2]\ #,##0.00_);\([$€-2]\ #,##0.00\)"/>
  </numFmts>
  <fonts count="1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Raleway"/>
    </font>
    <font>
      <b/>
      <sz val="10"/>
      <color theme="1"/>
      <name val="Calibri"/>
      <family val="2"/>
      <scheme val="minor"/>
    </font>
    <font>
      <sz val="24"/>
      <color theme="0"/>
      <name val="Century Gothic"/>
      <family val="1"/>
    </font>
    <font>
      <sz val="11"/>
      <color theme="0"/>
      <name val="Century Gothic"/>
      <family val="1"/>
    </font>
    <font>
      <b/>
      <sz val="12"/>
      <color theme="0"/>
      <name val="Century Gothic"/>
      <family val="1"/>
    </font>
    <font>
      <sz val="11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1"/>
      <color rgb="FF000000"/>
      <name val="Century Gothic"/>
      <family val="1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sz val="22"/>
      <color theme="1" tint="0.34998626667073579"/>
      <name val="Century Gothic"/>
      <family val="1"/>
    </font>
    <font>
      <sz val="20"/>
      <color theme="1" tint="0.34998626667073579"/>
      <name val="Century Gothic"/>
      <family val="1"/>
    </font>
    <font>
      <sz val="11"/>
      <color rgb="FFE8ECF5"/>
      <name val="Century Gothic"/>
      <family val="1"/>
    </font>
    <font>
      <sz val="11"/>
      <color rgb="FF404040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rgb="FFCFD8DF"/>
        <bgColor indexed="64"/>
      </patternFill>
    </fill>
    <fill>
      <patternFill patternType="solid">
        <fgColor rgb="FFE8ECF5"/>
        <bgColor indexed="64"/>
      </patternFill>
    </fill>
    <fill>
      <patternFill patternType="solid">
        <fgColor rgb="FF282828"/>
        <bgColor indexed="64"/>
      </patternFill>
    </fill>
    <fill>
      <patternFill patternType="solid">
        <fgColor rgb="FFEE741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7F7F7"/>
        <bgColor rgb="FFF2F2F2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2D95A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65" fontId="8" fillId="5" borderId="0" xfId="1" applyNumberFormat="1" applyFont="1" applyFill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9" fillId="0" borderId="4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166" fontId="10" fillId="0" borderId="1" xfId="1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166" fontId="11" fillId="0" borderId="2" xfId="1" applyNumberFormat="1" applyFont="1" applyBorder="1" applyAlignment="1" applyProtection="1">
      <alignment vertical="center"/>
      <protection locked="0"/>
    </xf>
    <xf numFmtId="166" fontId="11" fillId="0" borderId="3" xfId="1" applyNumberFormat="1" applyFont="1" applyBorder="1" applyAlignment="1" applyProtection="1">
      <alignment vertical="center"/>
      <protection locked="0"/>
    </xf>
    <xf numFmtId="15" fontId="10" fillId="0" borderId="1" xfId="1" applyNumberFormat="1" applyFont="1" applyBorder="1" applyAlignment="1" applyProtection="1">
      <alignment horizontal="center" vertical="center"/>
      <protection locked="0"/>
    </xf>
    <xf numFmtId="15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15" fontId="10" fillId="0" borderId="3" xfId="1" applyNumberFormat="1" applyFont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7" fontId="14" fillId="3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0" fontId="15" fillId="3" borderId="0" xfId="2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66" fontId="17" fillId="7" borderId="5" xfId="0" applyNumberFormat="1" applyFont="1" applyFill="1" applyBorder="1" applyAlignment="1" applyProtection="1">
      <alignment vertical="center"/>
      <protection locked="0"/>
    </xf>
    <xf numFmtId="166" fontId="17" fillId="0" borderId="5" xfId="0" applyNumberFormat="1" applyFont="1" applyBorder="1" applyAlignment="1" applyProtection="1">
      <alignment vertical="center"/>
      <protection locked="0"/>
    </xf>
  </cellXfs>
  <cellStyles count="3">
    <cellStyle name="Comma" xfId="1" builtinId="3"/>
    <cellStyle name="Normal" xfId="0" builtinId="0"/>
    <cellStyle name="Per cent" xfId="2" builtinId="5"/>
  </cellStyles>
  <dxfs count="41">
    <dxf>
      <font>
        <color rgb="FFC00000"/>
      </font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numFmt numFmtId="166" formatCode="_([$€-2]\ * #,##0.00_);_([$€-2]\ * \(#,##0.00\);_([$€-2]\ 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border diagonalUp="0" diagonalDown="0">
        <left style="thin">
          <color rgb="FFD9D9D9"/>
        </left>
        <right style="thin">
          <color rgb="FFD9D9D9"/>
        </right>
        <top/>
        <bottom style="thin">
          <color rgb="FFD9D9D9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rgb="FF2D95A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Century Gothic"/>
        <family val="1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numFmt numFmtId="166" formatCode="_([$€-2]\ * #,##0.00_);_([$€-2]\ * \(#,##0.00\);_([$€-2]\ 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numFmt numFmtId="168" formatCode="dd/mmm/yy"/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border diagonalUp="0" diagonalDown="0">
        <left style="thin">
          <color rgb="FFD9D9D9"/>
        </left>
        <right style="thin">
          <color rgb="FFD9D9D9"/>
        </right>
        <top/>
        <bottom style="thin">
          <color rgb="FFD9D9D9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rgb="FF2D95A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Century Gothic"/>
        <family val="1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numFmt numFmtId="166" formatCode="_([$€-2]\ * #,##0.00_);_([$€-2]\ * \(#,##0.00\);_([$€-2]\ 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1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  <protection locked="0" hidden="0"/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entury Gothic"/>
        <family val="1"/>
        <scheme val="none"/>
      </font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rgb="FF2D95A2"/>
        </bottom>
      </border>
    </dxf>
    <dxf>
      <font>
        <strike val="0"/>
        <outline val="0"/>
        <shadow val="0"/>
        <u val="none"/>
        <vertAlign val="baseline"/>
        <sz val="11"/>
        <color theme="1" tint="0.34998626667073579"/>
        <name val="Century Gothic"/>
        <family val="1"/>
        <scheme val="none"/>
      </font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2065187536243"/>
          <bgColor rgb="FFFAFAFA"/>
        </patternFill>
      </fill>
    </dxf>
    <dxf>
      <fill>
        <patternFill patternType="solid">
          <fgColor theme="0" tint="-4.9989318521683403E-2"/>
          <bgColor rgb="FFF7F7F7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u val="none"/>
        <color theme="1" tint="0.24994659260841701"/>
      </font>
      <fill>
        <patternFill patternType="solid">
          <fgColor theme="0" tint="-4.9989318521683403E-2"/>
          <bgColor theme="0" tint="-4.9989318521683403E-2"/>
        </patternFill>
      </fill>
      <border>
        <top style="thin">
          <color theme="0" tint="-0.14996795556505021"/>
        </top>
        <bottom style="medium">
          <color rgb="FF01B8AA"/>
        </bottom>
      </border>
    </dxf>
    <dxf>
      <font>
        <color theme="1" tint="0.24994659260841701"/>
      </font>
      <border>
        <left/>
        <right/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  <dxf>
      <fill>
        <patternFill patternType="solid">
          <fgColor theme="4" tint="0.79992065187536243"/>
          <bgColor rgb="FFFAFAFA"/>
        </patternFill>
      </fill>
    </dxf>
    <dxf>
      <fill>
        <patternFill patternType="solid">
          <fgColor theme="0" tint="-4.9989318521683403E-2"/>
          <bgColor rgb="FFF7F7F7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u val="none"/>
        <color theme="1" tint="0.24994659260841701"/>
      </font>
      <fill>
        <patternFill patternType="solid">
          <fgColor theme="0" tint="-4.9989318521683403E-2"/>
          <bgColor theme="0" tint="-4.9989318521683403E-2"/>
        </patternFill>
      </fill>
      <border>
        <top style="thin">
          <color theme="0" tint="-0.14996795556505021"/>
        </top>
        <bottom style="medium">
          <color rgb="FF01B8AA"/>
        </bottom>
      </border>
    </dxf>
    <dxf>
      <font>
        <color theme="1" tint="0.24994659260841701"/>
      </font>
      <border>
        <left/>
        <right/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  <dxf>
      <fill>
        <patternFill patternType="solid">
          <fgColor theme="4" tint="0.79992065187536243"/>
          <bgColor rgb="FFFAFAFA"/>
        </patternFill>
      </fill>
    </dxf>
    <dxf>
      <fill>
        <patternFill patternType="solid">
          <fgColor theme="0" tint="-4.9989318521683403E-2"/>
          <bgColor rgb="FFF7F7F7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u val="none"/>
        <color theme="1" tint="0.24994659260841701"/>
      </font>
      <fill>
        <patternFill patternType="solid">
          <fgColor theme="0" tint="-4.9989318521683403E-2"/>
          <bgColor theme="0" tint="-4.9989318521683403E-2"/>
        </patternFill>
      </fill>
      <border>
        <top style="thin">
          <color theme="0" tint="-0.14996795556505021"/>
        </top>
        <bottom style="medium">
          <color rgb="FF01B8AA"/>
        </bottom>
      </border>
    </dxf>
    <dxf>
      <font>
        <color theme="1" tint="0.24994659260841701"/>
      </font>
      <border>
        <left/>
        <right/>
        <top style="thin">
          <color theme="0" tint="-0.14996795556505021"/>
        </top>
        <bottom style="thin">
          <color theme="0" tint="-0.14996795556505021"/>
        </bottom>
        <horizontal style="thin">
          <color theme="0" tint="-0.14996795556505021"/>
        </horizontal>
      </border>
    </dxf>
  </dxfs>
  <tableStyles count="3" defaultTableStyle="Table Style Pro 1" defaultPivotStyle="PivotStyleLight16">
    <tableStyle name="Adnia" pivot="0" count="7" xr9:uid="{00000000-0011-0000-FFFF-FFFF00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  <tableStyle name="Adnia 2" pivot="0" count="7" xr9:uid="{00000000-0011-0000-FFFF-FFFF01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Table Style Pro 1" pivot="0" count="7" xr9:uid="{00000000-0011-0000-FFFF-FFFF02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mruColors>
      <color rgb="FFEE741C"/>
      <color rgb="FF6E1200"/>
      <color rgb="FFF15D4D"/>
      <color rgb="FF2E99A6"/>
      <color rgb="FF3BC1CD"/>
      <color rgb="FF353535"/>
      <color rgb="FF282828"/>
      <color rgb="FF2D95A2"/>
      <color rgb="FF43B7C7"/>
      <color rgb="FFE8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Aux!$A$9:$A$10</c:f>
              <c:strCache>
                <c:ptCount val="2"/>
                <c:pt idx="0">
                  <c:v>Expense</c:v>
                </c:pt>
                <c:pt idx="1">
                  <c:v>Variance</c:v>
                </c:pt>
              </c:strCache>
            </c:strRef>
          </c:tx>
          <c:spPr>
            <a:solidFill>
              <a:srgbClr val="6E1200"/>
            </a:solidFill>
          </c:spPr>
          <c:dPt>
            <c:idx val="0"/>
            <c:bubble3D val="0"/>
            <c:spPr>
              <a:solidFill>
                <a:srgbClr val="EE741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C8-4609-86C0-E8405E330EE5}"/>
              </c:ext>
            </c:extLst>
          </c:dPt>
          <c:dPt>
            <c:idx val="1"/>
            <c:bubble3D val="0"/>
            <c:spPr>
              <a:solidFill>
                <a:srgbClr val="6E12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C8-4609-86C0-E8405E330EE5}"/>
              </c:ext>
            </c:extLst>
          </c:dPt>
          <c:val>
            <c:numRef>
              <c:f>Aux!$B$9:$B$10</c:f>
              <c:numCache>
                <c:formatCode>_(* #,##0.00_);_(* \(#,##0.00\);_(* "-"??_);_(@_)</c:formatCode>
                <c:ptCount val="2"/>
                <c:pt idx="0">
                  <c:v>1450</c:v>
                </c:pt>
                <c:pt idx="1">
                  <c:v>9370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C8-4609-86C0-E8405E33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Savings!$C$7</c:f>
              <c:strCache>
                <c:ptCount val="1"/>
                <c:pt idx="0">
                  <c:v> Actual </c:v>
                </c:pt>
              </c:strCache>
            </c:strRef>
          </c:tx>
          <c:spPr>
            <a:solidFill>
              <a:srgbClr val="6E12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A5F-634C-89C5-C0AAE567D904}"/>
              </c:ext>
            </c:extLst>
          </c:dPt>
          <c:dPt>
            <c:idx val="3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5F-634C-89C5-C0AAE567D904}"/>
              </c:ext>
            </c:extLst>
          </c:dPt>
          <c:dPt>
            <c:idx val="5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A5F-634C-89C5-C0AAE567D904}"/>
              </c:ext>
            </c:extLst>
          </c:dPt>
          <c:dPt>
            <c:idx val="7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5F-634C-89C5-C0AAE567D904}"/>
              </c:ext>
            </c:extLst>
          </c:dPt>
          <c:cat>
            <c:strRef>
              <c:f>Savings!$B$8:$B$17</c:f>
              <c:strCache>
                <c:ptCount val="9"/>
                <c:pt idx="0">
                  <c:v>Credit Union </c:v>
                </c:pt>
                <c:pt idx="1">
                  <c:v>Deposit </c:v>
                </c:pt>
                <c:pt idx="2">
                  <c:v>Educational Fund </c:v>
                </c:pt>
                <c:pt idx="3">
                  <c:v>Pensions </c:v>
                </c:pt>
                <c:pt idx="4">
                  <c:v>Once Off Fund - home repairs, car repair, medical etc. </c:v>
                </c:pt>
                <c:pt idx="5">
                  <c:v>Annual Fund - holidays, christmas etc. </c:v>
                </c:pt>
                <c:pt idx="6">
                  <c:v>Back to school </c:v>
                </c:pt>
                <c:pt idx="7">
                  <c:v>Insurance - health, life, </c:v>
                </c:pt>
                <c:pt idx="8">
                  <c:v>Emergency Fund </c:v>
                </c:pt>
              </c:strCache>
            </c:strRef>
          </c:cat>
          <c:val>
            <c:numRef>
              <c:f>Savings!$C$8:$C$17</c:f>
              <c:numCache>
                <c:formatCode>_([$€-2]\ * #,##0.00_);_([$€-2]\ * \(#,##0.00\);_([$€-2]\ * "-"??_);_(@_)</c:formatCode>
                <c:ptCount val="10"/>
                <c:pt idx="0">
                  <c:v>30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B-4686-8176-262802604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970264"/>
        <c:axId val="342965016"/>
      </c:barChart>
      <c:catAx>
        <c:axId val="3429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42965016"/>
        <c:crosses val="autoZero"/>
        <c:auto val="1"/>
        <c:lblAlgn val="ctr"/>
        <c:lblOffset val="100"/>
        <c:noMultiLvlLbl val="0"/>
      </c:catAx>
      <c:valAx>
        <c:axId val="34296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€-2]\ * #,##0.00_);_([$€-2]\ * \(#,##0.00\);_([$€-2]\ 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42970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013256254360613"/>
          <c:y val="8.7480643729554677E-2"/>
          <c:w val="0.51201933619057116"/>
          <c:h val="0.88955484687587327"/>
        </c:manualLayout>
      </c:layout>
      <c:barChart>
        <c:barDir val="bar"/>
        <c:grouping val="clustered"/>
        <c:varyColors val="0"/>
        <c:ser>
          <c:idx val="2"/>
          <c:order val="0"/>
          <c:spPr>
            <a:solidFill>
              <a:srgbClr val="6E12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709-9B4E-B5C6-39C6B73F0201}"/>
              </c:ext>
            </c:extLst>
          </c:dPt>
          <c:dPt>
            <c:idx val="3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09-9B4E-B5C6-39C6B73F0201}"/>
              </c:ext>
            </c:extLst>
          </c:dPt>
          <c:dPt>
            <c:idx val="5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709-9B4E-B5C6-39C6B73F0201}"/>
              </c:ext>
            </c:extLst>
          </c:dPt>
          <c:dPt>
            <c:idx val="7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09-9B4E-B5C6-39C6B73F0201}"/>
              </c:ext>
            </c:extLst>
          </c:dPt>
          <c:dPt>
            <c:idx val="9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09-9B4E-B5C6-39C6B73F0201}"/>
              </c:ext>
            </c:extLst>
          </c:dPt>
          <c:dPt>
            <c:idx val="11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09-9B4E-B5C6-39C6B73F0201}"/>
              </c:ext>
            </c:extLst>
          </c:dPt>
          <c:dPt>
            <c:idx val="13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709-9B4E-B5C6-39C6B73F0201}"/>
              </c:ext>
            </c:extLst>
          </c:dPt>
          <c:dPt>
            <c:idx val="15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09-9B4E-B5C6-39C6B73F0201}"/>
              </c:ext>
            </c:extLst>
          </c:dPt>
          <c:dPt>
            <c:idx val="17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709-9B4E-B5C6-39C6B73F0201}"/>
              </c:ext>
            </c:extLst>
          </c:dPt>
          <c:dPt>
            <c:idx val="19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09-9B4E-B5C6-39C6B73F0201}"/>
              </c:ext>
            </c:extLst>
          </c:dPt>
          <c:dPt>
            <c:idx val="21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709-9B4E-B5C6-39C6B73F0201}"/>
              </c:ext>
            </c:extLst>
          </c:dPt>
          <c:dPt>
            <c:idx val="23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709-9B4E-B5C6-39C6B73F0201}"/>
              </c:ext>
            </c:extLst>
          </c:dPt>
          <c:dPt>
            <c:idx val="25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709-9B4E-B5C6-39C6B73F0201}"/>
              </c:ext>
            </c:extLst>
          </c:dPt>
          <c:dPt>
            <c:idx val="27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709-9B4E-B5C6-39C6B73F0201}"/>
              </c:ext>
            </c:extLst>
          </c:dPt>
          <c:dPt>
            <c:idx val="29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709-9B4E-B5C6-39C6B73F0201}"/>
              </c:ext>
            </c:extLst>
          </c:dPt>
          <c:cat>
            <c:strRef>
              <c:f>Expenses!$B$8:$B$42</c:f>
              <c:strCache>
                <c:ptCount val="31"/>
                <c:pt idx="0">
                  <c:v>Rent/mortgage</c:v>
                </c:pt>
                <c:pt idx="1">
                  <c:v>Electric</c:v>
                </c:pt>
                <c:pt idx="2">
                  <c:v>Gas</c:v>
                </c:pt>
                <c:pt idx="3">
                  <c:v>Mobile Phone </c:v>
                </c:pt>
                <c:pt idx="4">
                  <c:v>Broadband</c:v>
                </c:pt>
                <c:pt idx="5">
                  <c:v>Home Insurance </c:v>
                </c:pt>
                <c:pt idx="6">
                  <c:v>TV Package </c:v>
                </c:pt>
                <c:pt idx="7">
                  <c:v>TV Licence </c:v>
                </c:pt>
                <c:pt idx="8">
                  <c:v>Childcare </c:v>
                </c:pt>
                <c:pt idx="9">
                  <c:v>Car Loan </c:v>
                </c:pt>
                <c:pt idx="10">
                  <c:v>Petrol/Diesel </c:v>
                </c:pt>
                <c:pt idx="11">
                  <c:v>Car Insurance</c:v>
                </c:pt>
                <c:pt idx="12">
                  <c:v>Groceries </c:v>
                </c:pt>
                <c:pt idx="13">
                  <c:v>Personal care (Salon/Barber)</c:v>
                </c:pt>
                <c:pt idx="14">
                  <c:v>Transport (parking, bus, luas) </c:v>
                </c:pt>
                <c:pt idx="15">
                  <c:v>Health Insurance </c:v>
                </c:pt>
                <c:pt idx="16">
                  <c:v>Life Assurance </c:v>
                </c:pt>
                <c:pt idx="17">
                  <c:v>Other Insurance</c:v>
                </c:pt>
                <c:pt idx="18">
                  <c:v>Car Loan </c:v>
                </c:pt>
                <c:pt idx="19">
                  <c:v>Personal Loan (Bank) </c:v>
                </c:pt>
                <c:pt idx="20">
                  <c:v>Credit Union Loan </c:v>
                </c:pt>
                <c:pt idx="21">
                  <c:v>Creidit Card 1 </c:v>
                </c:pt>
                <c:pt idx="22">
                  <c:v>Creidt Card 2 </c:v>
                </c:pt>
                <c:pt idx="23">
                  <c:v>Club membership (gym, golf, yoga class etc.) </c:v>
                </c:pt>
                <c:pt idx="24">
                  <c:v>Pets (food, vet, insurance etc. </c:v>
                </c:pt>
                <c:pt idx="25">
                  <c:v>Clothing/shoes</c:v>
                </c:pt>
                <c:pt idx="26">
                  <c:v>Gifts</c:v>
                </c:pt>
                <c:pt idx="27">
                  <c:v>Entertainment (nights out, cinema, meals) </c:v>
                </c:pt>
                <c:pt idx="28">
                  <c:v>Online Shopping </c:v>
                </c:pt>
                <c:pt idx="29">
                  <c:v>Online Subscriptions</c:v>
                </c:pt>
                <c:pt idx="30">
                  <c:v>Other   </c:v>
                </c:pt>
              </c:strCache>
            </c:strRef>
          </c:cat>
          <c:val>
            <c:numRef>
              <c:f>Expenses!$D$8:$D$42</c:f>
              <c:numCache>
                <c:formatCode>_([$€-2]\ * #,##0.00_);_([$€-2]\ * \(#,##0.00\);_([$€-2]\ * "-"??_);_(@_)</c:formatCode>
                <c:ptCount val="35"/>
                <c:pt idx="0">
                  <c:v>500</c:v>
                </c:pt>
                <c:pt idx="1">
                  <c:v>350</c:v>
                </c:pt>
                <c:pt idx="2">
                  <c:v>100</c:v>
                </c:pt>
                <c:pt idx="3">
                  <c:v>300</c:v>
                </c:pt>
                <c:pt idx="4">
                  <c:v>200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6-4A19-A153-F6CA70928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3799320"/>
        <c:axId val="403798336"/>
      </c:barChart>
      <c:catAx>
        <c:axId val="403799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03798336"/>
        <c:crosses val="autoZero"/>
        <c:auto val="1"/>
        <c:lblAlgn val="ctr"/>
        <c:lblOffset val="100"/>
        <c:noMultiLvlLbl val="0"/>
      </c:catAx>
      <c:valAx>
        <c:axId val="4037983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€-2]\ * #,##0_);_([$€-2]\ * \(#,##0\);_([$€-2]\ 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403799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Aux!$C$1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15D4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Aux!$A$2:$A$5</c:f>
              <c:strCache>
                <c:ptCount val="4"/>
                <c:pt idx="0">
                  <c:v>Total Income</c:v>
                </c:pt>
                <c:pt idx="1">
                  <c:v>Total Expenses</c:v>
                </c:pt>
                <c:pt idx="2">
                  <c:v>Total Savings</c:v>
                </c:pt>
                <c:pt idx="3">
                  <c:v>Cash Balance</c:v>
                </c:pt>
              </c:strCache>
            </c:strRef>
          </c:cat>
          <c:val>
            <c:numRef>
              <c:f>Aux!$C$2:$C$5</c:f>
              <c:numCache>
                <c:formatCode>_(* #,##0.00_);_(* \(#,##0.00\);_(* "-"??_);_(@_)</c:formatCode>
                <c:ptCount val="4"/>
                <c:pt idx="0">
                  <c:v>10820</c:v>
                </c:pt>
                <c:pt idx="1">
                  <c:v>1450</c:v>
                </c:pt>
                <c:pt idx="2">
                  <c:v>60</c:v>
                </c:pt>
                <c:pt idx="3">
                  <c:v>9310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9-43CD-90E6-409E749882B3}"/>
            </c:ext>
          </c:extLst>
        </c:ser>
        <c:ser>
          <c:idx val="0"/>
          <c:order val="1"/>
          <c:tx>
            <c:strRef>
              <c:f>Aux!$B$1</c:f>
              <c:strCache>
                <c:ptCount val="1"/>
                <c:pt idx="0">
                  <c:v>Adjusted</c:v>
                </c:pt>
              </c:strCache>
            </c:strRef>
          </c:tx>
          <c:spPr>
            <a:solidFill>
              <a:srgbClr val="6E12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E741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D99E-5846-A3C6-39CD209CE475}"/>
              </c:ext>
            </c:extLst>
          </c:dPt>
          <c:dLbls>
            <c:delete val="1"/>
          </c:dLbls>
          <c:cat>
            <c:strRef>
              <c:f>Aux!$A$2:$A$5</c:f>
              <c:strCache>
                <c:ptCount val="4"/>
                <c:pt idx="0">
                  <c:v>Total Income</c:v>
                </c:pt>
                <c:pt idx="1">
                  <c:v>Total Expenses</c:v>
                </c:pt>
                <c:pt idx="2">
                  <c:v>Total Savings</c:v>
                </c:pt>
                <c:pt idx="3">
                  <c:v>Cash Balance</c:v>
                </c:pt>
              </c:strCache>
            </c:strRef>
          </c:cat>
          <c:val>
            <c:numRef>
              <c:f>Aux!$B$2:$B$5</c:f>
              <c:numCache>
                <c:formatCode>_(* #,##0.00_);_(* \(#,##0.00\);_(* "-"??_);_(@_)</c:formatCode>
                <c:ptCount val="4"/>
                <c:pt idx="0">
                  <c:v>10820</c:v>
                </c:pt>
                <c:pt idx="1">
                  <c:v>1450</c:v>
                </c:pt>
                <c:pt idx="2">
                  <c:v>60</c:v>
                </c:pt>
                <c:pt idx="3">
                  <c:v>9310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9-43CD-90E6-409E749882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06228808"/>
        <c:axId val="506232088"/>
      </c:barChart>
      <c:catAx>
        <c:axId val="506228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06232088"/>
        <c:crosses val="autoZero"/>
        <c:auto val="1"/>
        <c:lblAlgn val="ctr"/>
        <c:lblOffset val="100"/>
        <c:noMultiLvlLbl val="0"/>
      </c:catAx>
      <c:valAx>
        <c:axId val="506232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€-2]\ * #,##0_);_([$€-2]\ * \(#,##0\);_([$€-2]\ 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06228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come!A1"/><Relationship Id="rId2" Type="http://schemas.openxmlformats.org/officeDocument/2006/relationships/hyperlink" Target="#Dashboard!A1"/><Relationship Id="rId1" Type="http://schemas.openxmlformats.org/officeDocument/2006/relationships/hyperlink" Target="#Expenses!A1"/><Relationship Id="rId5" Type="http://schemas.openxmlformats.org/officeDocument/2006/relationships/image" Target="../media/image1.png"/><Relationship Id="rId4" Type="http://schemas.openxmlformats.org/officeDocument/2006/relationships/hyperlink" Target="#Saving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come!A1"/><Relationship Id="rId2" Type="http://schemas.openxmlformats.org/officeDocument/2006/relationships/hyperlink" Target="#Dashboard!A1"/><Relationship Id="rId1" Type="http://schemas.openxmlformats.org/officeDocument/2006/relationships/hyperlink" Target="#Expenses!A1"/><Relationship Id="rId5" Type="http://schemas.openxmlformats.org/officeDocument/2006/relationships/image" Target="../media/image1.png"/><Relationship Id="rId4" Type="http://schemas.openxmlformats.org/officeDocument/2006/relationships/hyperlink" Target="#Saving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come!A1"/><Relationship Id="rId2" Type="http://schemas.openxmlformats.org/officeDocument/2006/relationships/hyperlink" Target="#Dashboard!A1"/><Relationship Id="rId1" Type="http://schemas.openxmlformats.org/officeDocument/2006/relationships/hyperlink" Target="#Expenses!A1"/><Relationship Id="rId5" Type="http://schemas.openxmlformats.org/officeDocument/2006/relationships/image" Target="../media/image1.png"/><Relationship Id="rId4" Type="http://schemas.openxmlformats.org/officeDocument/2006/relationships/hyperlink" Target="#Saving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Dashboard!A1"/><Relationship Id="rId7" Type="http://schemas.openxmlformats.org/officeDocument/2006/relationships/chart" Target="../charts/chart3.xml"/><Relationship Id="rId2" Type="http://schemas.openxmlformats.org/officeDocument/2006/relationships/hyperlink" Target="#Expenses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hyperlink" Target="#Savings!A1"/><Relationship Id="rId4" Type="http://schemas.openxmlformats.org/officeDocument/2006/relationships/hyperlink" Target="#Income!A1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3175</xdr:rowOff>
    </xdr:from>
    <xdr:to>
      <xdr:col>3</xdr:col>
      <xdr:colOff>825500</xdr:colOff>
      <xdr:row>3</xdr:row>
      <xdr:rowOff>304927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1184275"/>
          <a:ext cx="5334000" cy="301752"/>
          <a:chOff x="0" y="555625"/>
          <a:chExt cx="5353050" cy="301752"/>
        </a:xfrm>
      </xdr:grpSpPr>
      <xdr:sp macro="" textlink="">
        <xdr:nvSpPr>
          <xdr:cNvPr id="4" name="Rectangle 3">
            <a:hlinkClick xmlns:r="http://schemas.openxmlformats.org/officeDocument/2006/relationships" r:id="rId1" tooltip="Log Sheet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345017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EXPENSES</a:t>
            </a:r>
          </a:p>
        </xdr:txBody>
      </xdr:sp>
      <xdr:sp macro="" textlink="">
        <xdr:nvSpPr>
          <xdr:cNvPr id="5" name="Rectangle 4">
            <a:hlinkClick xmlns:r="http://schemas.openxmlformats.org/officeDocument/2006/relationships" r:id="rId2" tooltip="Dashboard"/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017183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DASHBOARD</a:t>
            </a:r>
          </a:p>
        </xdr:txBody>
      </xdr:sp>
      <xdr:sp macro="" textlink="">
        <xdr:nvSpPr>
          <xdr:cNvPr id="7" name="Rectangle 6">
            <a:hlinkClick xmlns:r="http://schemas.openxmlformats.org/officeDocument/2006/relationships" r:id="rId3" tooltip="Instructions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0" y="555625"/>
            <a:ext cx="1335867" cy="301752"/>
          </a:xfrm>
          <a:prstGeom prst="rect">
            <a:avLst/>
          </a:prstGeom>
          <a:solidFill>
            <a:srgbClr val="6E1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INCOME</a:t>
            </a:r>
          </a:p>
        </xdr:txBody>
      </xdr:sp>
      <xdr:sp macro="" textlink="">
        <xdr:nvSpPr>
          <xdr:cNvPr id="10" name="Rectangle 9">
            <a:hlinkClick xmlns:r="http://schemas.openxmlformats.org/officeDocument/2006/relationships" r:id="rId4" tooltip="Log Sheet"/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86050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SAVINGS</a:t>
            </a:r>
          </a:p>
        </xdr:txBody>
      </xdr:sp>
    </xdr:grpSp>
    <xdr:clientData/>
  </xdr:twoCellAnchor>
  <xdr:twoCellAnchor editAs="oneCell">
    <xdr:from>
      <xdr:col>1</xdr:col>
      <xdr:colOff>88900</xdr:colOff>
      <xdr:row>0</xdr:row>
      <xdr:rowOff>88900</xdr:rowOff>
    </xdr:from>
    <xdr:to>
      <xdr:col>1</xdr:col>
      <xdr:colOff>1354597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24EC2-5A4F-AB4E-8F99-AA7F9137E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00" y="88900"/>
          <a:ext cx="1265697" cy="431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825500</xdr:colOff>
      <xdr:row>3</xdr:row>
      <xdr:rowOff>301752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0" y="1181100"/>
          <a:ext cx="5334000" cy="301752"/>
          <a:chOff x="0" y="555625"/>
          <a:chExt cx="5353050" cy="301752"/>
        </a:xfrm>
      </xdr:grpSpPr>
      <xdr:sp macro="" textlink="">
        <xdr:nvSpPr>
          <xdr:cNvPr id="7" name="Rectangle 6">
            <a:hlinkClick xmlns:r="http://schemas.openxmlformats.org/officeDocument/2006/relationships" r:id="rId1" tooltip="Log Sheet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1345017" y="555625"/>
            <a:ext cx="1326717" cy="301752"/>
          </a:xfrm>
          <a:prstGeom prst="rect">
            <a:avLst/>
          </a:prstGeom>
          <a:solidFill>
            <a:srgbClr val="6E1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EXPENSES</a:t>
            </a:r>
          </a:p>
        </xdr:txBody>
      </xdr:sp>
      <xdr:sp macro="" textlink="">
        <xdr:nvSpPr>
          <xdr:cNvPr id="8" name="Rectangle 7">
            <a:hlinkClick xmlns:r="http://schemas.openxmlformats.org/officeDocument/2006/relationships" r:id="rId2" tooltip="Dashboard"/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017183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DASHBOARD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3" tooltip="Instructions"/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0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INCOME</a:t>
            </a:r>
          </a:p>
        </xdr:txBody>
      </xdr:sp>
      <xdr:sp macro="" textlink="">
        <xdr:nvSpPr>
          <xdr:cNvPr id="10" name="Rectangle 9">
            <a:hlinkClick xmlns:r="http://schemas.openxmlformats.org/officeDocument/2006/relationships" r:id="rId4" tooltip="Log Sheet"/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2686050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SAVINGS</a:t>
            </a:r>
          </a:p>
        </xdr:txBody>
      </xdr:sp>
    </xdr:grpSp>
    <xdr:clientData/>
  </xdr:twoCellAnchor>
  <xdr:twoCellAnchor editAs="oneCell">
    <xdr:from>
      <xdr:col>1</xdr:col>
      <xdr:colOff>88900</xdr:colOff>
      <xdr:row>0</xdr:row>
      <xdr:rowOff>88900</xdr:rowOff>
    </xdr:from>
    <xdr:to>
      <xdr:col>1</xdr:col>
      <xdr:colOff>1354597</xdr:colOff>
      <xdr:row>0</xdr:row>
      <xdr:rowOff>520700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415C83-FE90-884E-A31D-008BBE5F8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00" y="88900"/>
          <a:ext cx="1265697" cy="43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825500</xdr:colOff>
      <xdr:row>3</xdr:row>
      <xdr:rowOff>301752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0" y="1181100"/>
          <a:ext cx="5334000" cy="301752"/>
          <a:chOff x="0" y="555625"/>
          <a:chExt cx="5353050" cy="301752"/>
        </a:xfrm>
      </xdr:grpSpPr>
      <xdr:sp macro="" textlink="">
        <xdr:nvSpPr>
          <xdr:cNvPr id="7" name="Rectangle 6">
            <a:hlinkClick xmlns:r="http://schemas.openxmlformats.org/officeDocument/2006/relationships" r:id="rId1" tooltip="Log Sheet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1345017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EXPENSES</a:t>
            </a:r>
          </a:p>
        </xdr:txBody>
      </xdr:sp>
      <xdr:sp macro="" textlink="">
        <xdr:nvSpPr>
          <xdr:cNvPr id="8" name="Rectangle 7">
            <a:hlinkClick xmlns:r="http://schemas.openxmlformats.org/officeDocument/2006/relationships" r:id="rId2" tooltip="Dashboard"/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4017183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DASHBOARD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3" tooltip="Instructions"/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0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INCOME</a:t>
            </a:r>
          </a:p>
        </xdr:txBody>
      </xdr:sp>
      <xdr:sp macro="" textlink="">
        <xdr:nvSpPr>
          <xdr:cNvPr id="10" name="Rectangle 9">
            <a:hlinkClick xmlns:r="http://schemas.openxmlformats.org/officeDocument/2006/relationships" r:id="rId4" tooltip="Log Sheet"/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2686050" y="555625"/>
            <a:ext cx="1326717" cy="301752"/>
          </a:xfrm>
          <a:prstGeom prst="rect">
            <a:avLst/>
          </a:prstGeom>
          <a:solidFill>
            <a:srgbClr val="6E1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SAVINGS</a:t>
            </a:r>
          </a:p>
        </xdr:txBody>
      </xdr:sp>
    </xdr:grpSp>
    <xdr:clientData/>
  </xdr:twoCellAnchor>
  <xdr:twoCellAnchor editAs="oneCell">
    <xdr:from>
      <xdr:col>1</xdr:col>
      <xdr:colOff>88900</xdr:colOff>
      <xdr:row>0</xdr:row>
      <xdr:rowOff>88900</xdr:rowOff>
    </xdr:from>
    <xdr:to>
      <xdr:col>1</xdr:col>
      <xdr:colOff>1354597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50F03-9383-3A42-BDFD-85E7B0329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00" y="88900"/>
          <a:ext cx="1265697" cy="431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8</xdr:col>
      <xdr:colOff>1692275</xdr:colOff>
      <xdr:row>14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8</xdr:col>
      <xdr:colOff>31750</xdr:colOff>
      <xdr:row>3</xdr:row>
      <xdr:rowOff>301752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pSpPr/>
      </xdr:nvGrpSpPr>
      <xdr:grpSpPr>
        <a:xfrm>
          <a:off x="0" y="1181100"/>
          <a:ext cx="5302250" cy="301752"/>
          <a:chOff x="0" y="555625"/>
          <a:chExt cx="5353050" cy="301752"/>
        </a:xfrm>
      </xdr:grpSpPr>
      <xdr:sp macro="" textlink="">
        <xdr:nvSpPr>
          <xdr:cNvPr id="23" name="Rectangle 22">
            <a:hlinkClick xmlns:r="http://schemas.openxmlformats.org/officeDocument/2006/relationships" r:id="rId2" tooltip="Log Sheet"/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1345017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EXPENSES</a:t>
            </a:r>
          </a:p>
        </xdr:txBody>
      </xdr:sp>
      <xdr:sp macro="" textlink="">
        <xdr:nvSpPr>
          <xdr:cNvPr id="24" name="Rectangle 23">
            <a:hlinkClick xmlns:r="http://schemas.openxmlformats.org/officeDocument/2006/relationships" r:id="rId3" tooltip="Dashboard"/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4017183" y="555625"/>
            <a:ext cx="1335867" cy="301752"/>
          </a:xfrm>
          <a:prstGeom prst="rect">
            <a:avLst/>
          </a:prstGeom>
          <a:solidFill>
            <a:srgbClr val="6E12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DASHBOARD</a:t>
            </a:r>
          </a:p>
        </xdr:txBody>
      </xdr:sp>
      <xdr:sp macro="" textlink="">
        <xdr:nvSpPr>
          <xdr:cNvPr id="25" name="Rectangle 24">
            <a:hlinkClick xmlns:r="http://schemas.openxmlformats.org/officeDocument/2006/relationships" r:id="rId4" tooltip="Instructions"/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0" y="555625"/>
            <a:ext cx="133586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INCOME</a:t>
            </a:r>
          </a:p>
        </xdr:txBody>
      </xdr:sp>
      <xdr:sp macro="" textlink="">
        <xdr:nvSpPr>
          <xdr:cNvPr id="26" name="Rectangle 25">
            <a:hlinkClick xmlns:r="http://schemas.openxmlformats.org/officeDocument/2006/relationships" r:id="rId5" tooltip="Log Sheet"/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2686050" y="555625"/>
            <a:ext cx="1326717" cy="301752"/>
          </a:xfrm>
          <a:prstGeom prst="rect">
            <a:avLst/>
          </a:prstGeom>
          <a:solidFill>
            <a:srgbClr val="EE741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r>
              <a:rPr lang="en-US" sz="1200">
                <a:solidFill>
                  <a:schemeClr val="bg1"/>
                </a:solidFill>
                <a:latin typeface="Century Gothic" panose="020B0502020202020204" pitchFamily="34" charset="0"/>
                <a:ea typeface="Open Sans Semibold" panose="020B0706030804020204" pitchFamily="34" charset="0"/>
                <a:cs typeface="Open Sans Semibold" panose="020B0706030804020204" pitchFamily="34" charset="0"/>
              </a:rPr>
              <a:t>SAVINGS</a:t>
            </a:r>
          </a:p>
        </xdr:txBody>
      </xdr:sp>
    </xdr:grpSp>
    <xdr:clientData/>
  </xdr:twoCellAnchor>
  <xdr:twoCellAnchor>
    <xdr:from>
      <xdr:col>8</xdr:col>
      <xdr:colOff>50800</xdr:colOff>
      <xdr:row>16</xdr:row>
      <xdr:rowOff>44450</xdr:rowOff>
    </xdr:from>
    <xdr:to>
      <xdr:col>17</xdr:col>
      <xdr:colOff>514350</xdr:colOff>
      <xdr:row>33</xdr:row>
      <xdr:rowOff>101600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31750</xdr:colOff>
      <xdr:row>16</xdr:row>
      <xdr:rowOff>0</xdr:rowOff>
    </xdr:from>
    <xdr:to>
      <xdr:col>6</xdr:col>
      <xdr:colOff>889000</xdr:colOff>
      <xdr:row>53</xdr:row>
      <xdr:rowOff>114300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25400</xdr:colOff>
      <xdr:row>6</xdr:row>
      <xdr:rowOff>25401</xdr:rowOff>
    </xdr:from>
    <xdr:to>
      <xdr:col>17</xdr:col>
      <xdr:colOff>552450</xdr:colOff>
      <xdr:row>13</xdr:row>
      <xdr:rowOff>228601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88900</xdr:colOff>
      <xdr:row>0</xdr:row>
      <xdr:rowOff>88900</xdr:rowOff>
    </xdr:from>
    <xdr:to>
      <xdr:col>1</xdr:col>
      <xdr:colOff>1354597</xdr:colOff>
      <xdr:row>0</xdr:row>
      <xdr:rowOff>520700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86D36-5C72-0148-974B-069311682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00" y="88900"/>
          <a:ext cx="1265697" cy="431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bl_Income" displayName="tbl_Income" ref="B7:C17" totalsRowShown="0" headerRowDxfId="19" dataDxfId="17" headerRowBorderDxfId="18" tableBorderDxfId="16">
  <autoFilter ref="B7:C17" xr:uid="{00000000-0009-0000-0100-00000B000000}">
    <filterColumn colId="0" hiddenButton="1"/>
    <filterColumn colId="1" hiddenButton="1"/>
  </autoFilter>
  <tableColumns count="2">
    <tableColumn id="1" xr3:uid="{00000000-0010-0000-0000-000001000000}" name="Particulars" dataDxfId="15"/>
    <tableColumn id="3" xr3:uid="{00000000-0010-0000-0000-000003000000}" name="Actual" dataDxfId="14" dataCellStyle="Comma"/>
  </tableColumns>
  <tableStyleInfo name="Table Style Pro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bl_Expense" displayName="tbl_Expense" ref="B7:D42" totalsRowShown="0" headerRowDxfId="13" dataDxfId="11" headerRowBorderDxfId="12" tableBorderDxfId="10">
  <autoFilter ref="B7:D42" xr:uid="{00000000-0009-0000-0100-000010000000}">
    <filterColumn colId="0" hiddenButton="1"/>
    <filterColumn colId="1" hiddenButton="1"/>
    <filterColumn colId="2" hiddenButton="1"/>
  </autoFilter>
  <tableColumns count="3">
    <tableColumn id="1" xr3:uid="{00000000-0010-0000-0100-000001000000}" name="Particulars" dataDxfId="9"/>
    <tableColumn id="2" xr3:uid="{00000000-0010-0000-0100-000002000000}" name="Due Date" dataDxfId="8" dataCellStyle="Comma"/>
    <tableColumn id="3" xr3:uid="{00000000-0010-0000-0100-000003000000}" name="Actual" dataDxfId="7" dataCellStyle="Comma"/>
  </tableColumns>
  <tableStyleInfo name="Table Style Pro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bl_Savings" displayName="tbl_Savings" ref="B7:C17" totalsRowShown="0" headerRowDxfId="6" dataDxfId="4" headerRowBorderDxfId="5" tableBorderDxfId="3">
  <autoFilter ref="B7:C17" xr:uid="{00000000-0009-0000-0100-000011000000}">
    <filterColumn colId="0" hiddenButton="1"/>
    <filterColumn colId="1" hiddenButton="1"/>
  </autoFilter>
  <tableColumns count="2">
    <tableColumn id="1" xr3:uid="{00000000-0010-0000-0200-000001000000}" name="Particulars" dataDxfId="2"/>
    <tableColumn id="3" xr3:uid="{00000000-0010-0000-0200-000003000000}" name="Actual" dataDxfId="1" dataCellStyle="Comma"/>
  </tableColumns>
  <tableStyleInfo name="Table Style Pro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5"/>
  <sheetViews>
    <sheetView showGridLines="0" showRowColHeaders="0" tabSelected="1" workbookViewId="0">
      <pane ySplit="7" topLeftCell="A8" activePane="bottomLeft" state="frozen"/>
      <selection pane="bottomLeft" activeCell="F12" sqref="F12"/>
    </sheetView>
  </sheetViews>
  <sheetFormatPr baseColWidth="10" defaultColWidth="9" defaultRowHeight="20.25" customHeight="1" x14ac:dyDescent="0.2"/>
  <cols>
    <col min="1" max="1" width="1.796875" style="4" customWidth="1"/>
    <col min="2" max="2" width="50.59765625" style="4" customWidth="1"/>
    <col min="3" max="3" width="18.59765625" style="4" customWidth="1"/>
    <col min="4" max="11" width="15.796875" style="4" customWidth="1"/>
    <col min="12" max="13" width="15.59765625" style="4" customWidth="1"/>
    <col min="14" max="15" width="15.59765625" style="4" hidden="1" customWidth="1"/>
    <col min="16" max="16384" width="9" style="4"/>
  </cols>
  <sheetData>
    <row r="1" spans="1:16383" ht="50" customHeight="1" x14ac:dyDescent="0.2"/>
    <row r="2" spans="1:16383" s="1" customFormat="1" ht="40" customHeight="1" x14ac:dyDescent="0.2">
      <c r="A2" s="24"/>
      <c r="B2" s="38" t="s">
        <v>65</v>
      </c>
      <c r="C2" s="24"/>
      <c r="D2" s="24"/>
      <c r="E2" s="24"/>
      <c r="F2" s="32"/>
      <c r="G2" s="33"/>
      <c r="H2" s="33"/>
      <c r="I2" s="33"/>
      <c r="J2" s="33"/>
      <c r="K2" s="33"/>
      <c r="L2" s="33"/>
      <c r="M2" s="33"/>
      <c r="N2" s="24"/>
      <c r="O2" s="24"/>
      <c r="P2" s="24"/>
      <c r="Q2" s="28"/>
    </row>
    <row r="3" spans="1:16383" s="2" customFormat="1" ht="3" customHeight="1" x14ac:dyDescent="0.2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s="1" customFormat="1" ht="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8"/>
    </row>
    <row r="5" spans="1:16383" s="1" customFormat="1" ht="20.2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6383" s="1" customFormat="1" ht="20.25" customHeight="1" x14ac:dyDescent="0.2">
      <c r="A6" s="28"/>
      <c r="B6" s="11" t="s">
        <v>1</v>
      </c>
      <c r="C6" s="12">
        <f>SUM(tbl_Income[Actual])</f>
        <v>10820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6383" s="1" customFormat="1" ht="20.25" customHeight="1" thickBot="1" x14ac:dyDescent="0.25">
      <c r="A7" s="28"/>
      <c r="B7" s="13" t="s">
        <v>2</v>
      </c>
      <c r="C7" s="14" t="s">
        <v>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6383" ht="20.25" customHeight="1" x14ac:dyDescent="0.2">
      <c r="A8" s="28"/>
      <c r="B8" s="15" t="s">
        <v>4</v>
      </c>
      <c r="C8" s="16">
        <v>10000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6383" ht="20.25" customHeight="1" x14ac:dyDescent="0.2">
      <c r="A9" s="28"/>
      <c r="B9" s="15" t="s">
        <v>5</v>
      </c>
      <c r="C9" s="16">
        <v>410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6383" ht="20.25" customHeight="1" x14ac:dyDescent="0.2">
      <c r="A10" s="28"/>
      <c r="B10" s="15" t="s">
        <v>6</v>
      </c>
      <c r="C10" s="16">
        <v>410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6383" ht="20.25" customHeight="1" x14ac:dyDescent="0.2">
      <c r="A11" s="28"/>
      <c r="B11" s="15" t="s">
        <v>7</v>
      </c>
      <c r="C11" s="16">
        <v>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6383" ht="20.25" customHeight="1" x14ac:dyDescent="0.2">
      <c r="A12" s="28"/>
      <c r="B12" s="15" t="s">
        <v>8</v>
      </c>
      <c r="C12" s="16"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</row>
    <row r="13" spans="1:16383" ht="20.25" customHeight="1" x14ac:dyDescent="0.2">
      <c r="A13" s="28"/>
      <c r="B13" s="17" t="s">
        <v>9</v>
      </c>
      <c r="C13" s="16"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6383" ht="20.25" customHeight="1" x14ac:dyDescent="0.2">
      <c r="A14" s="28"/>
      <c r="B14" s="17"/>
      <c r="C14" s="1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6383" ht="20.25" customHeight="1" x14ac:dyDescent="0.2">
      <c r="A15" s="28"/>
      <c r="B15" s="17"/>
      <c r="C15" s="1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6383" ht="20.25" customHeight="1" x14ac:dyDescent="0.2">
      <c r="A16" s="28"/>
      <c r="B16" s="17"/>
      <c r="C16" s="1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20.25" customHeight="1" x14ac:dyDescent="0.2">
      <c r="A17" s="28"/>
      <c r="B17" s="17"/>
      <c r="C17" s="1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20.2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20.2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20.2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20.2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20.2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20.2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20.2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20.2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</sheetData>
  <mergeCells count="1">
    <mergeCell ref="F2:M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showRowColHeaders="0" workbookViewId="0">
      <pane ySplit="7" topLeftCell="A8" activePane="bottomLeft" state="frozen"/>
      <selection pane="bottomLeft"/>
    </sheetView>
  </sheetViews>
  <sheetFormatPr baseColWidth="10" defaultColWidth="9" defaultRowHeight="20.25" customHeight="1" x14ac:dyDescent="0.2"/>
  <cols>
    <col min="1" max="1" width="1.796875" style="4" customWidth="1"/>
    <col min="2" max="2" width="50.59765625" style="4" customWidth="1"/>
    <col min="3" max="4" width="18.59765625" style="4" customWidth="1"/>
    <col min="5" max="12" width="15.796875" style="4" customWidth="1"/>
    <col min="13" max="14" width="15.59765625" style="4" customWidth="1"/>
    <col min="15" max="16" width="15.59765625" style="4" hidden="1" customWidth="1"/>
    <col min="17" max="16384" width="9" style="4"/>
  </cols>
  <sheetData>
    <row r="1" spans="1:18" ht="50" customHeight="1" x14ac:dyDescent="0.2"/>
    <row r="2" spans="1:18" s="1" customFormat="1" ht="40" customHeight="1" x14ac:dyDescent="0.2">
      <c r="A2" s="24"/>
      <c r="B2" s="38" t="s">
        <v>0</v>
      </c>
      <c r="C2" s="24"/>
      <c r="D2" s="24"/>
      <c r="E2" s="24"/>
      <c r="F2" s="10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8"/>
    </row>
    <row r="3" spans="1:18" s="1" customFormat="1" ht="3" customHeight="1" x14ac:dyDescent="0.2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8"/>
    </row>
    <row r="4" spans="1:18" s="1" customFormat="1" ht="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8"/>
    </row>
    <row r="5" spans="1:18" s="1" customFormat="1" ht="20.2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s="1" customFormat="1" ht="20.25" customHeight="1" x14ac:dyDescent="0.2">
      <c r="A6" s="28"/>
      <c r="B6" s="11" t="s">
        <v>10</v>
      </c>
      <c r="C6" s="11"/>
      <c r="D6" s="12">
        <f>SUM(tbl_Expense[Actual])</f>
        <v>1450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s="1" customFormat="1" ht="20.25" customHeight="1" thickBot="1" x14ac:dyDescent="0.25">
      <c r="A7" s="28"/>
      <c r="B7" s="13" t="s">
        <v>2</v>
      </c>
      <c r="C7" s="14" t="s">
        <v>11</v>
      </c>
      <c r="D7" s="14" t="s">
        <v>3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ht="20.25" customHeight="1" x14ac:dyDescent="0.2">
      <c r="A8" s="28"/>
      <c r="B8" s="15" t="s">
        <v>12</v>
      </c>
      <c r="C8" s="20">
        <v>44592</v>
      </c>
      <c r="D8" s="16">
        <v>500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20.25" customHeight="1" x14ac:dyDescent="0.2">
      <c r="A9" s="28"/>
      <c r="B9" s="15" t="s">
        <v>13</v>
      </c>
      <c r="C9" s="20">
        <v>44620</v>
      </c>
      <c r="D9" s="16">
        <v>350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20.25" customHeight="1" x14ac:dyDescent="0.2">
      <c r="A10" s="28"/>
      <c r="B10" s="15" t="s">
        <v>14</v>
      </c>
      <c r="C10" s="20">
        <v>44620</v>
      </c>
      <c r="D10" s="16">
        <v>100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20.25" customHeight="1" x14ac:dyDescent="0.2">
      <c r="A11" s="28"/>
      <c r="B11" s="15" t="s">
        <v>15</v>
      </c>
      <c r="C11" s="20">
        <v>44620</v>
      </c>
      <c r="D11" s="16">
        <v>300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spans="1:18" ht="20.25" customHeight="1" x14ac:dyDescent="0.2">
      <c r="A12" s="28"/>
      <c r="B12" s="15" t="s">
        <v>16</v>
      </c>
      <c r="C12" s="20">
        <v>44620</v>
      </c>
      <c r="D12" s="16">
        <v>200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</row>
    <row r="13" spans="1:18" ht="20.25" customHeight="1" x14ac:dyDescent="0.2">
      <c r="A13" s="28"/>
      <c r="B13" s="17" t="s">
        <v>17</v>
      </c>
      <c r="C13" s="21"/>
      <c r="D13" s="16">
        <v>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20.25" customHeight="1" x14ac:dyDescent="0.2">
      <c r="A14" s="28"/>
      <c r="B14" s="17" t="s">
        <v>18</v>
      </c>
      <c r="C14" s="21"/>
      <c r="D14" s="16">
        <v>0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</row>
    <row r="15" spans="1:18" ht="20.25" customHeight="1" x14ac:dyDescent="0.2">
      <c r="A15" s="28"/>
      <c r="B15" s="17" t="s">
        <v>19</v>
      </c>
      <c r="C15" s="21"/>
      <c r="D15" s="16"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</row>
    <row r="16" spans="1:18" ht="20.25" customHeight="1" x14ac:dyDescent="0.2">
      <c r="A16" s="28"/>
      <c r="B16" s="17" t="s">
        <v>20</v>
      </c>
      <c r="C16" s="21"/>
      <c r="D16" s="16"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  <row r="17" spans="1:18" ht="20.25" customHeight="1" x14ac:dyDescent="0.2">
      <c r="A17" s="28"/>
      <c r="B17" s="17" t="s">
        <v>21</v>
      </c>
      <c r="C17" s="21"/>
      <c r="D17" s="16"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18" ht="20.25" customHeight="1" x14ac:dyDescent="0.2">
      <c r="A18" s="28"/>
      <c r="B18" s="22" t="s">
        <v>22</v>
      </c>
      <c r="C18" s="23"/>
      <c r="D18" s="16"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</row>
    <row r="19" spans="1:18" ht="20.25" customHeight="1" x14ac:dyDescent="0.2">
      <c r="A19" s="28"/>
      <c r="B19" s="22" t="s">
        <v>23</v>
      </c>
      <c r="C19" s="23"/>
      <c r="D19" s="16"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</row>
    <row r="20" spans="1:18" ht="20.25" customHeight="1" x14ac:dyDescent="0.2">
      <c r="A20" s="28"/>
      <c r="B20" s="22" t="s">
        <v>24</v>
      </c>
      <c r="C20" s="23"/>
      <c r="D20" s="16"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</row>
    <row r="21" spans="1:18" ht="20.25" customHeight="1" x14ac:dyDescent="0.2">
      <c r="A21" s="28"/>
      <c r="B21" s="22" t="s">
        <v>25</v>
      </c>
      <c r="C21" s="23"/>
      <c r="D21" s="16"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20.25" customHeight="1" x14ac:dyDescent="0.2">
      <c r="A22" s="28"/>
      <c r="B22" s="22" t="s">
        <v>26</v>
      </c>
      <c r="C22" s="23"/>
      <c r="D22" s="16"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20.25" customHeight="1" x14ac:dyDescent="0.2">
      <c r="A23" s="28"/>
      <c r="B23" s="22" t="s">
        <v>27</v>
      </c>
      <c r="C23" s="23"/>
      <c r="D23" s="16">
        <v>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20.25" customHeight="1" x14ac:dyDescent="0.2">
      <c r="A24" s="28"/>
      <c r="B24" s="22" t="s">
        <v>28</v>
      </c>
      <c r="C24" s="23"/>
      <c r="D24" s="16"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 ht="20.25" customHeight="1" x14ac:dyDescent="0.2">
      <c r="A25" s="28"/>
      <c r="B25" s="22" t="s">
        <v>29</v>
      </c>
      <c r="C25" s="23"/>
      <c r="D25" s="16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18" ht="20.25" customHeight="1" x14ac:dyDescent="0.2">
      <c r="A26" s="28"/>
      <c r="B26" s="22" t="s">
        <v>21</v>
      </c>
      <c r="C26" s="23"/>
      <c r="D26" s="16"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20.25" customHeight="1" x14ac:dyDescent="0.2">
      <c r="A27" s="28"/>
      <c r="B27" s="22" t="s">
        <v>30</v>
      </c>
      <c r="C27" s="23"/>
      <c r="D27" s="16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20.25" customHeight="1" x14ac:dyDescent="0.2">
      <c r="A28" s="28"/>
      <c r="B28" s="22" t="s">
        <v>31</v>
      </c>
      <c r="C28" s="23"/>
      <c r="D28" s="16"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20.25" customHeight="1" x14ac:dyDescent="0.2">
      <c r="A29" s="28"/>
      <c r="B29" s="22" t="s">
        <v>32</v>
      </c>
      <c r="C29" s="23"/>
      <c r="D29" s="16">
        <v>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 ht="20.25" customHeight="1" x14ac:dyDescent="0.2">
      <c r="A30" s="28"/>
      <c r="B30" s="22" t="s">
        <v>33</v>
      </c>
      <c r="C30" s="23"/>
      <c r="D30" s="16"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 ht="20.25" customHeight="1" x14ac:dyDescent="0.2">
      <c r="A31" s="28"/>
      <c r="B31" s="22" t="s">
        <v>34</v>
      </c>
      <c r="C31" s="23"/>
      <c r="D31" s="16"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ht="20.25" customHeight="1" x14ac:dyDescent="0.2">
      <c r="A32" s="28"/>
      <c r="B32" s="22" t="s">
        <v>35</v>
      </c>
      <c r="C32" s="23"/>
      <c r="D32" s="16"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1:18" ht="20.25" customHeight="1" x14ac:dyDescent="0.2">
      <c r="A33" s="28"/>
      <c r="B33" s="22" t="s">
        <v>36</v>
      </c>
      <c r="C33" s="23"/>
      <c r="D33" s="39">
        <v>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</row>
    <row r="34" spans="1:18" ht="20.25" customHeight="1" x14ac:dyDescent="0.2">
      <c r="A34" s="28"/>
      <c r="B34" s="22" t="s">
        <v>37</v>
      </c>
      <c r="C34" s="23"/>
      <c r="D34" s="40">
        <v>0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ht="20.25" customHeight="1" x14ac:dyDescent="0.2">
      <c r="A35" s="28"/>
      <c r="B35" s="22" t="s">
        <v>38</v>
      </c>
      <c r="C35" s="23"/>
      <c r="D35" s="39"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  <row r="36" spans="1:18" ht="20.25" customHeight="1" x14ac:dyDescent="0.2">
      <c r="A36" s="28"/>
      <c r="B36" s="22" t="s">
        <v>39</v>
      </c>
      <c r="C36" s="23"/>
      <c r="D36" s="40"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</row>
    <row r="37" spans="1:18" ht="20.25" customHeight="1" x14ac:dyDescent="0.2">
      <c r="A37" s="28"/>
      <c r="B37" s="22" t="s">
        <v>40</v>
      </c>
      <c r="C37" s="23"/>
      <c r="D37" s="39"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</row>
    <row r="38" spans="1:18" ht="20.25" customHeight="1" x14ac:dyDescent="0.2">
      <c r="A38" s="28"/>
      <c r="B38" s="22" t="s">
        <v>41</v>
      </c>
      <c r="C38" s="23"/>
      <c r="D38" s="40">
        <v>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</row>
    <row r="39" spans="1:18" ht="20.25" customHeight="1" x14ac:dyDescent="0.2">
      <c r="A39" s="28"/>
      <c r="B39" s="22"/>
      <c r="C39" s="23"/>
      <c r="D39" s="19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ht="20.25" customHeight="1" x14ac:dyDescent="0.2">
      <c r="A40" s="28"/>
      <c r="B40" s="22"/>
      <c r="C40" s="23"/>
      <c r="D40" s="19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 ht="20.25" customHeight="1" x14ac:dyDescent="0.2">
      <c r="A41" s="28"/>
      <c r="B41" s="22"/>
      <c r="C41" s="23"/>
      <c r="D41" s="19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  <row r="42" spans="1:18" ht="20.25" customHeight="1" x14ac:dyDescent="0.2">
      <c r="A42" s="28"/>
      <c r="B42" s="17"/>
      <c r="C42" s="21"/>
      <c r="D42" s="1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</row>
    <row r="43" spans="1:18" ht="20.2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</row>
    <row r="44" spans="1:18" ht="20.2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</row>
    <row r="45" spans="1:18" ht="20.2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</row>
    <row r="46" spans="1:18" ht="20.25" customHeight="1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</row>
    <row r="47" spans="1:18" ht="20.25" customHeight="1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</row>
    <row r="48" spans="1:18" ht="20.25" customHeight="1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32"/>
  <sheetViews>
    <sheetView showGridLines="0" showRowColHeaders="0" workbookViewId="0">
      <pane ySplit="7" topLeftCell="A8" activePane="bottomLeft" state="frozen"/>
      <selection pane="bottomLeft"/>
    </sheetView>
  </sheetViews>
  <sheetFormatPr baseColWidth="10" defaultColWidth="9" defaultRowHeight="20.25" customHeight="1" x14ac:dyDescent="0.2"/>
  <cols>
    <col min="1" max="1" width="1.796875" style="4" customWidth="1"/>
    <col min="2" max="2" width="50.59765625" style="4" customWidth="1"/>
    <col min="3" max="3" width="18.59765625" style="4" customWidth="1"/>
    <col min="4" max="11" width="15.796875" style="4" customWidth="1"/>
    <col min="12" max="13" width="15.59765625" style="4" customWidth="1"/>
    <col min="14" max="15" width="15.59765625" style="4" hidden="1" customWidth="1"/>
    <col min="16" max="16384" width="9" style="4"/>
  </cols>
  <sheetData>
    <row r="1" spans="1:16383" ht="50" customHeight="1" x14ac:dyDescent="0.2"/>
    <row r="2" spans="1:16383" s="1" customFormat="1" ht="40" customHeight="1" x14ac:dyDescent="0.2">
      <c r="A2" s="24"/>
      <c r="B2" s="38" t="s">
        <v>0</v>
      </c>
      <c r="C2" s="24"/>
      <c r="D2" s="24"/>
      <c r="E2" s="24"/>
      <c r="F2" s="10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383" s="2" customFormat="1" ht="3" customHeight="1" x14ac:dyDescent="0.2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s="1" customFormat="1" ht="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383" s="1" customFormat="1" ht="20.2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383" s="1" customFormat="1" ht="20.25" customHeight="1" x14ac:dyDescent="0.2">
      <c r="A6" s="28"/>
      <c r="B6" s="11" t="s">
        <v>42</v>
      </c>
      <c r="C6" s="12">
        <f>SUM(tbl_Savings[Actual])</f>
        <v>60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383" s="1" customFormat="1" ht="20.25" customHeight="1" thickBot="1" x14ac:dyDescent="0.25">
      <c r="A7" s="28"/>
      <c r="B7" s="13" t="s">
        <v>2</v>
      </c>
      <c r="C7" s="14" t="s">
        <v>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383" ht="20.25" customHeight="1" x14ac:dyDescent="0.2">
      <c r="A8" s="28"/>
      <c r="B8" s="15" t="s">
        <v>43</v>
      </c>
      <c r="C8" s="16">
        <v>30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383" ht="20.25" customHeight="1" x14ac:dyDescent="0.2">
      <c r="A9" s="28"/>
      <c r="B9" s="15" t="s">
        <v>44</v>
      </c>
      <c r="C9" s="16">
        <v>10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383" ht="20.25" customHeight="1" x14ac:dyDescent="0.2">
      <c r="A10" s="28"/>
      <c r="B10" s="15" t="s">
        <v>45</v>
      </c>
      <c r="C10" s="16">
        <v>10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383" ht="20.25" customHeight="1" x14ac:dyDescent="0.2">
      <c r="A11" s="28"/>
      <c r="B11" s="15" t="s">
        <v>46</v>
      </c>
      <c r="C11" s="16">
        <v>10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383" ht="20.25" customHeight="1" x14ac:dyDescent="0.2">
      <c r="A12" s="28"/>
      <c r="B12" s="15" t="s">
        <v>47</v>
      </c>
      <c r="C12" s="16">
        <v>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383" ht="20.25" customHeight="1" x14ac:dyDescent="0.2">
      <c r="A13" s="28"/>
      <c r="B13" s="17" t="s">
        <v>48</v>
      </c>
      <c r="C13" s="18"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383" ht="20.25" customHeight="1" x14ac:dyDescent="0.2">
      <c r="A14" s="28"/>
      <c r="B14" s="17" t="s">
        <v>49</v>
      </c>
      <c r="C14" s="18">
        <v>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383" ht="20.25" customHeight="1" x14ac:dyDescent="0.2">
      <c r="A15" s="28"/>
      <c r="B15" s="17" t="s">
        <v>50</v>
      </c>
      <c r="C15" s="18">
        <v>0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383" ht="20.25" customHeight="1" x14ac:dyDescent="0.2">
      <c r="A16" s="28"/>
      <c r="B16" s="17" t="s">
        <v>51</v>
      </c>
      <c r="C16" s="1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20.25" customHeight="1" x14ac:dyDescent="0.2">
      <c r="A17" s="28"/>
      <c r="B17" s="17"/>
      <c r="C17" s="1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20.25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20.25" customHeight="1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20.25" customHeight="1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20.2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20.25" customHeight="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20.2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20.2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ht="20.25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20.25" customHeight="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ht="20.25" customHeight="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ht="20.2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20.25" customHeight="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20.2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ht="20.2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20.25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7"/>
  <sheetViews>
    <sheetView showGridLines="0" showRowColHeaders="0" zoomScaleNormal="100" workbookViewId="0">
      <pane ySplit="4" topLeftCell="A5" activePane="bottomLeft" state="frozen"/>
      <selection pane="bottomLeft"/>
    </sheetView>
  </sheetViews>
  <sheetFormatPr baseColWidth="10" defaultColWidth="9" defaultRowHeight="14" x14ac:dyDescent="0.2"/>
  <cols>
    <col min="1" max="1" width="1.796875" style="3" customWidth="1"/>
    <col min="2" max="2" width="30.59765625" style="3" customWidth="1"/>
    <col min="3" max="3" width="1.59765625" style="3" customWidth="1"/>
    <col min="4" max="5" width="15.59765625" style="3" customWidth="1"/>
    <col min="6" max="6" width="1.59765625" style="3" customWidth="1"/>
    <col min="7" max="7" width="14.59765625" style="3" customWidth="1"/>
    <col min="8" max="8" width="1.59765625" style="3" customWidth="1"/>
    <col min="9" max="9" width="26.59765625" style="3" customWidth="1"/>
    <col min="10" max="10" width="1.59765625" style="3" customWidth="1"/>
    <col min="11" max="11" width="8.59765625" style="3" customWidth="1"/>
    <col min="12" max="12" width="1.59765625" style="3" customWidth="1"/>
    <col min="13" max="18" width="9" style="3"/>
    <col min="19" max="19" width="1.796875" style="3" customWidth="1"/>
    <col min="20" max="16384" width="9" style="3"/>
  </cols>
  <sheetData>
    <row r="1" spans="1:28" ht="50" customHeight="1" x14ac:dyDescent="0.2"/>
    <row r="2" spans="1:28" s="1" customFormat="1" ht="40" customHeight="1" x14ac:dyDescent="0.2">
      <c r="A2" s="24"/>
      <c r="B2" s="38" t="s">
        <v>0</v>
      </c>
      <c r="C2" s="24"/>
      <c r="D2" s="24"/>
      <c r="E2" s="24"/>
      <c r="F2" s="24"/>
      <c r="G2" s="24"/>
      <c r="H2" s="24"/>
      <c r="I2" s="24"/>
      <c r="J2" s="10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8"/>
      <c r="AB2" s="8"/>
    </row>
    <row r="3" spans="1:28" s="1" customFormat="1" ht="3" customHeight="1" x14ac:dyDescent="0.2">
      <c r="A3" s="29"/>
      <c r="B3" s="3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1"/>
      <c r="T3" s="31"/>
      <c r="U3" s="31"/>
      <c r="V3" s="31"/>
      <c r="W3" s="31"/>
      <c r="X3" s="31"/>
      <c r="Y3" s="31"/>
      <c r="Z3" s="31"/>
      <c r="AA3" s="9"/>
      <c r="AB3" s="9"/>
    </row>
    <row r="4" spans="1:28" s="1" customFormat="1" ht="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8"/>
      <c r="AB4" s="8"/>
    </row>
    <row r="5" spans="1:28" ht="20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8" ht="22" customHeight="1" x14ac:dyDescent="0.2">
      <c r="A6" s="26"/>
      <c r="B6" s="25" t="s">
        <v>52</v>
      </c>
      <c r="C6" s="26"/>
      <c r="D6" s="35" t="s">
        <v>53</v>
      </c>
      <c r="E6" s="35"/>
      <c r="F6" s="26"/>
      <c r="G6" s="35" t="s">
        <v>54</v>
      </c>
      <c r="H6" s="35"/>
      <c r="I6" s="35"/>
      <c r="J6" s="26"/>
      <c r="K6" s="35" t="s">
        <v>55</v>
      </c>
      <c r="L6" s="35"/>
      <c r="M6" s="35"/>
      <c r="N6" s="35"/>
      <c r="O6" s="35"/>
      <c r="P6" s="35"/>
      <c r="Q6" s="35"/>
      <c r="R6" s="35"/>
      <c r="S6" s="26"/>
      <c r="T6" s="26"/>
      <c r="U6" s="26"/>
      <c r="V6" s="26"/>
      <c r="W6" s="26"/>
      <c r="X6" s="26"/>
      <c r="Y6" s="26"/>
      <c r="Z6" s="26"/>
    </row>
    <row r="7" spans="1:28" ht="20.25" customHeight="1" x14ac:dyDescent="0.2">
      <c r="A7" s="26"/>
      <c r="B7" s="34">
        <f>Income!C6</f>
        <v>10820</v>
      </c>
      <c r="C7" s="26"/>
      <c r="D7" s="34">
        <f>Expenses!D6</f>
        <v>1450</v>
      </c>
      <c r="E7" s="34"/>
      <c r="F7" s="26"/>
      <c r="G7" s="37">
        <f>IFERROR(D7/B7,0)</f>
        <v>0.13401109057301294</v>
      </c>
      <c r="H7" s="37"/>
      <c r="I7" s="37"/>
      <c r="J7" s="26"/>
      <c r="K7" s="36"/>
      <c r="L7" s="36"/>
      <c r="M7" s="36"/>
      <c r="N7" s="36"/>
      <c r="O7" s="36"/>
      <c r="P7" s="36"/>
      <c r="Q7" s="36"/>
      <c r="R7" s="36"/>
      <c r="S7" s="26"/>
      <c r="T7" s="26"/>
      <c r="U7" s="26"/>
      <c r="V7" s="26"/>
      <c r="W7" s="26"/>
      <c r="X7" s="26"/>
      <c r="Y7" s="26"/>
      <c r="Z7" s="26"/>
    </row>
    <row r="8" spans="1:28" ht="20.25" customHeight="1" x14ac:dyDescent="0.2">
      <c r="A8" s="26"/>
      <c r="B8" s="34"/>
      <c r="C8" s="26"/>
      <c r="D8" s="34"/>
      <c r="E8" s="34"/>
      <c r="F8" s="26"/>
      <c r="G8" s="37"/>
      <c r="H8" s="37"/>
      <c r="I8" s="37"/>
      <c r="J8" s="26"/>
      <c r="K8" s="36"/>
      <c r="L8" s="36"/>
      <c r="M8" s="36"/>
      <c r="N8" s="36"/>
      <c r="O8" s="36"/>
      <c r="P8" s="36"/>
      <c r="Q8" s="36"/>
      <c r="R8" s="36"/>
      <c r="S8" s="26"/>
      <c r="T8" s="26"/>
      <c r="U8" s="26"/>
      <c r="V8" s="26"/>
      <c r="W8" s="26"/>
      <c r="X8" s="26"/>
      <c r="Y8" s="26"/>
      <c r="Z8" s="26"/>
    </row>
    <row r="9" spans="1:28" ht="20.25" customHeight="1" x14ac:dyDescent="0.2">
      <c r="A9" s="26"/>
      <c r="B9" s="34"/>
      <c r="C9" s="26"/>
      <c r="D9" s="34"/>
      <c r="E9" s="34"/>
      <c r="F9" s="26"/>
      <c r="G9" s="37"/>
      <c r="H9" s="37"/>
      <c r="I9" s="37"/>
      <c r="J9" s="26"/>
      <c r="K9" s="36"/>
      <c r="L9" s="36"/>
      <c r="M9" s="36"/>
      <c r="N9" s="36"/>
      <c r="O9" s="36"/>
      <c r="P9" s="36"/>
      <c r="Q9" s="36"/>
      <c r="R9" s="36"/>
      <c r="S9" s="26"/>
      <c r="T9" s="26"/>
      <c r="U9" s="26"/>
      <c r="V9" s="26"/>
      <c r="W9" s="26"/>
      <c r="X9" s="26"/>
      <c r="Y9" s="26"/>
      <c r="Z9" s="26"/>
    </row>
    <row r="10" spans="1:28" ht="10" customHeight="1" x14ac:dyDescent="0.2">
      <c r="A10" s="26"/>
      <c r="B10" s="26"/>
      <c r="C10" s="26"/>
      <c r="D10" s="26"/>
      <c r="E10" s="26"/>
      <c r="F10" s="26"/>
      <c r="G10" s="37"/>
      <c r="H10" s="37"/>
      <c r="I10" s="37"/>
      <c r="J10" s="26"/>
      <c r="K10" s="36"/>
      <c r="L10" s="36"/>
      <c r="M10" s="36"/>
      <c r="N10" s="36"/>
      <c r="O10" s="36"/>
      <c r="P10" s="36"/>
      <c r="Q10" s="36"/>
      <c r="R10" s="36"/>
      <c r="S10" s="26"/>
      <c r="T10" s="26"/>
      <c r="U10" s="26"/>
      <c r="V10" s="26"/>
      <c r="W10" s="26"/>
      <c r="X10" s="26"/>
      <c r="Y10" s="26"/>
      <c r="Z10" s="26"/>
    </row>
    <row r="11" spans="1:28" ht="22" customHeight="1" x14ac:dyDescent="0.2">
      <c r="A11" s="26"/>
      <c r="B11" s="25" t="s">
        <v>56</v>
      </c>
      <c r="C11" s="26"/>
      <c r="D11" s="35" t="s">
        <v>57</v>
      </c>
      <c r="E11" s="35"/>
      <c r="F11" s="26"/>
      <c r="G11" s="37"/>
      <c r="H11" s="37"/>
      <c r="I11" s="37"/>
      <c r="J11" s="26"/>
      <c r="K11" s="36"/>
      <c r="L11" s="36"/>
      <c r="M11" s="36"/>
      <c r="N11" s="36"/>
      <c r="O11" s="36"/>
      <c r="P11" s="36"/>
      <c r="Q11" s="36"/>
      <c r="R11" s="36"/>
      <c r="S11" s="26"/>
      <c r="T11" s="26"/>
      <c r="U11" s="26"/>
      <c r="V11" s="26"/>
      <c r="W11" s="26"/>
      <c r="X11" s="26"/>
      <c r="Y11" s="26"/>
      <c r="Z11" s="26"/>
    </row>
    <row r="12" spans="1:28" ht="20.25" customHeight="1" x14ac:dyDescent="0.2">
      <c r="A12" s="26"/>
      <c r="B12" s="34">
        <f>Savings!C6</f>
        <v>60</v>
      </c>
      <c r="C12" s="26"/>
      <c r="D12" s="34">
        <f>B7-D7-B12</f>
        <v>9310</v>
      </c>
      <c r="E12" s="34"/>
      <c r="F12" s="26"/>
      <c r="G12" s="37"/>
      <c r="H12" s="37"/>
      <c r="I12" s="37"/>
      <c r="J12" s="26"/>
      <c r="K12" s="36"/>
      <c r="L12" s="36"/>
      <c r="M12" s="36"/>
      <c r="N12" s="36"/>
      <c r="O12" s="36"/>
      <c r="P12" s="36"/>
      <c r="Q12" s="36"/>
      <c r="R12" s="36"/>
      <c r="S12" s="26"/>
      <c r="T12" s="26"/>
      <c r="U12" s="26"/>
      <c r="V12" s="26"/>
      <c r="W12" s="26"/>
      <c r="X12" s="26"/>
      <c r="Y12" s="26"/>
      <c r="Z12" s="26"/>
    </row>
    <row r="13" spans="1:28" ht="20.25" customHeight="1" x14ac:dyDescent="0.2">
      <c r="A13" s="26"/>
      <c r="B13" s="34"/>
      <c r="C13" s="26"/>
      <c r="D13" s="34"/>
      <c r="E13" s="34"/>
      <c r="F13" s="26"/>
      <c r="G13" s="37"/>
      <c r="H13" s="37"/>
      <c r="I13" s="37"/>
      <c r="J13" s="26"/>
      <c r="K13" s="36"/>
      <c r="L13" s="36"/>
      <c r="M13" s="36"/>
      <c r="N13" s="36"/>
      <c r="O13" s="36"/>
      <c r="P13" s="36"/>
      <c r="Q13" s="36"/>
      <c r="R13" s="36"/>
      <c r="S13" s="26"/>
      <c r="T13" s="26"/>
      <c r="U13" s="26"/>
      <c r="V13" s="26"/>
      <c r="W13" s="26"/>
      <c r="X13" s="26"/>
      <c r="Y13" s="26"/>
      <c r="Z13" s="26"/>
    </row>
    <row r="14" spans="1:28" ht="20.25" customHeight="1" x14ac:dyDescent="0.2">
      <c r="A14" s="26"/>
      <c r="B14" s="34"/>
      <c r="C14" s="26"/>
      <c r="D14" s="34"/>
      <c r="E14" s="34"/>
      <c r="F14" s="26"/>
      <c r="G14" s="37"/>
      <c r="H14" s="37"/>
      <c r="I14" s="37"/>
      <c r="J14" s="26"/>
      <c r="K14" s="36"/>
      <c r="L14" s="36"/>
      <c r="M14" s="36"/>
      <c r="N14" s="36"/>
      <c r="O14" s="36"/>
      <c r="P14" s="36"/>
      <c r="Q14" s="36"/>
      <c r="R14" s="36"/>
      <c r="S14" s="26"/>
      <c r="T14" s="26"/>
      <c r="U14" s="26"/>
      <c r="V14" s="26"/>
      <c r="W14" s="26"/>
      <c r="X14" s="26"/>
      <c r="Y14" s="26"/>
      <c r="Z14" s="26"/>
    </row>
    <row r="15" spans="1:28" ht="10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8" ht="22" customHeight="1" x14ac:dyDescent="0.2">
      <c r="A16" s="26"/>
      <c r="B16" s="35" t="s">
        <v>58</v>
      </c>
      <c r="C16" s="35"/>
      <c r="D16" s="35"/>
      <c r="E16" s="35"/>
      <c r="F16" s="35"/>
      <c r="G16" s="35"/>
      <c r="H16" s="26"/>
      <c r="I16" s="35" t="s">
        <v>59</v>
      </c>
      <c r="J16" s="35"/>
      <c r="K16" s="35"/>
      <c r="L16" s="35"/>
      <c r="M16" s="35"/>
      <c r="N16" s="35"/>
      <c r="O16" s="35"/>
      <c r="P16" s="35"/>
      <c r="Q16" s="35"/>
      <c r="R16" s="35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7"/>
      <c r="C17" s="27"/>
      <c r="D17" s="27"/>
      <c r="E17" s="27"/>
      <c r="F17" s="27"/>
      <c r="G17" s="27"/>
      <c r="H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7"/>
      <c r="C18" s="27"/>
      <c r="D18" s="27"/>
      <c r="E18" s="27"/>
      <c r="F18" s="27"/>
      <c r="G18" s="27"/>
      <c r="H18" s="2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7"/>
      <c r="C19" s="27"/>
      <c r="D19" s="27"/>
      <c r="E19" s="27"/>
      <c r="F19" s="27"/>
      <c r="G19" s="27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7"/>
      <c r="C20" s="27"/>
      <c r="D20" s="27"/>
      <c r="E20" s="27"/>
      <c r="F20" s="27"/>
      <c r="G20" s="27"/>
      <c r="H20" s="26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26"/>
      <c r="B21" s="27"/>
      <c r="C21" s="27"/>
      <c r="D21" s="27"/>
      <c r="E21" s="27"/>
      <c r="F21" s="27"/>
      <c r="G21" s="27"/>
      <c r="H21" s="26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26"/>
      <c r="B22" s="27"/>
      <c r="C22" s="27"/>
      <c r="D22" s="27"/>
      <c r="E22" s="27"/>
      <c r="F22" s="27"/>
      <c r="G22" s="27"/>
      <c r="H22" s="26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26"/>
      <c r="B23" s="27"/>
      <c r="C23" s="27"/>
      <c r="D23" s="27"/>
      <c r="E23" s="27"/>
      <c r="F23" s="27"/>
      <c r="G23" s="27"/>
      <c r="H23" s="26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26"/>
      <c r="B24" s="27"/>
      <c r="C24" s="27"/>
      <c r="D24" s="27"/>
      <c r="E24" s="27"/>
      <c r="F24" s="27"/>
      <c r="G24" s="27"/>
      <c r="H24" s="2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26"/>
      <c r="X24" s="26"/>
      <c r="Y24" s="26"/>
      <c r="Z24" s="26"/>
    </row>
    <row r="25" spans="1:26" x14ac:dyDescent="0.2">
      <c r="A25" s="26"/>
      <c r="B25" s="27"/>
      <c r="C25" s="27"/>
      <c r="D25" s="27"/>
      <c r="E25" s="27"/>
      <c r="F25" s="27"/>
      <c r="G25" s="27"/>
      <c r="H25" s="26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  <c r="U25" s="26"/>
      <c r="V25" s="26"/>
      <c r="W25" s="26"/>
      <c r="X25" s="26"/>
      <c r="Y25" s="26"/>
      <c r="Z25" s="26"/>
    </row>
    <row r="26" spans="1:26" x14ac:dyDescent="0.2">
      <c r="A26" s="26"/>
      <c r="B26" s="27"/>
      <c r="C26" s="27"/>
      <c r="D26" s="27"/>
      <c r="E26" s="27"/>
      <c r="F26" s="27"/>
      <c r="G26" s="27"/>
      <c r="H26" s="26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</row>
    <row r="27" spans="1:26" x14ac:dyDescent="0.2">
      <c r="A27" s="26"/>
      <c r="B27" s="27"/>
      <c r="C27" s="27"/>
      <c r="D27" s="27"/>
      <c r="E27" s="27"/>
      <c r="F27" s="27"/>
      <c r="G27" s="27"/>
      <c r="H27" s="26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  <c r="U27" s="26"/>
      <c r="V27" s="26"/>
      <c r="W27" s="26"/>
      <c r="X27" s="26"/>
      <c r="Y27" s="26"/>
      <c r="Z27" s="26"/>
    </row>
    <row r="28" spans="1:26" x14ac:dyDescent="0.2">
      <c r="A28" s="26"/>
      <c r="B28" s="27"/>
      <c r="C28" s="27"/>
      <c r="D28" s="27"/>
      <c r="E28" s="27"/>
      <c r="F28" s="27"/>
      <c r="G28" s="27"/>
      <c r="H28" s="26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6"/>
      <c r="T28" s="26"/>
      <c r="U28" s="26"/>
      <c r="V28" s="26"/>
      <c r="W28" s="26"/>
      <c r="X28" s="26"/>
      <c r="Y28" s="26"/>
      <c r="Z28" s="26"/>
    </row>
    <row r="29" spans="1:26" x14ac:dyDescent="0.2">
      <c r="A29" s="26"/>
      <c r="B29" s="27"/>
      <c r="C29" s="27"/>
      <c r="D29" s="27"/>
      <c r="E29" s="27"/>
      <c r="F29" s="27"/>
      <c r="G29" s="27"/>
      <c r="H29" s="26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6"/>
      <c r="T29" s="26"/>
      <c r="U29" s="26"/>
      <c r="V29" s="26"/>
      <c r="W29" s="26"/>
      <c r="X29" s="26"/>
      <c r="Y29" s="26"/>
      <c r="Z29" s="26"/>
    </row>
    <row r="30" spans="1:26" x14ac:dyDescent="0.2">
      <c r="A30" s="26"/>
      <c r="B30" s="27"/>
      <c r="C30" s="27"/>
      <c r="D30" s="27"/>
      <c r="E30" s="27"/>
      <c r="F30" s="27"/>
      <c r="G30" s="27"/>
      <c r="H30" s="2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6"/>
      <c r="T30" s="26"/>
      <c r="U30" s="26"/>
      <c r="V30" s="26"/>
      <c r="W30" s="26"/>
      <c r="X30" s="26"/>
      <c r="Y30" s="26"/>
      <c r="Z30" s="26"/>
    </row>
    <row r="31" spans="1:26" x14ac:dyDescent="0.2">
      <c r="A31" s="26"/>
      <c r="B31" s="27"/>
      <c r="C31" s="27"/>
      <c r="D31" s="27"/>
      <c r="E31" s="27"/>
      <c r="F31" s="27"/>
      <c r="G31" s="27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6"/>
      <c r="T31" s="26"/>
      <c r="U31" s="26"/>
      <c r="V31" s="26"/>
      <c r="W31" s="26"/>
      <c r="X31" s="26"/>
      <c r="Y31" s="26"/>
      <c r="Z31" s="26"/>
    </row>
    <row r="32" spans="1:26" x14ac:dyDescent="0.2">
      <c r="A32" s="26"/>
      <c r="B32" s="27"/>
      <c r="C32" s="27"/>
      <c r="D32" s="27"/>
      <c r="E32" s="27"/>
      <c r="F32" s="27"/>
      <c r="G32" s="27"/>
      <c r="H32" s="26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6"/>
      <c r="T32" s="26"/>
      <c r="U32" s="26"/>
      <c r="V32" s="26"/>
      <c r="W32" s="26"/>
      <c r="X32" s="26"/>
      <c r="Y32" s="26"/>
      <c r="Z32" s="26"/>
    </row>
    <row r="33" spans="1:26" x14ac:dyDescent="0.2">
      <c r="A33" s="26"/>
      <c r="B33" s="27"/>
      <c r="C33" s="27"/>
      <c r="D33" s="27"/>
      <c r="E33" s="27"/>
      <c r="F33" s="27"/>
      <c r="G33" s="27"/>
      <c r="H33" s="26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6"/>
      <c r="T33" s="26"/>
      <c r="U33" s="26"/>
      <c r="V33" s="26"/>
      <c r="W33" s="26"/>
      <c r="X33" s="26"/>
      <c r="Y33" s="26"/>
      <c r="Z33" s="26"/>
    </row>
    <row r="34" spans="1:26" x14ac:dyDescent="0.2">
      <c r="A34" s="26"/>
      <c r="B34" s="27"/>
      <c r="C34" s="27"/>
      <c r="D34" s="27"/>
      <c r="E34" s="27"/>
      <c r="F34" s="27"/>
      <c r="G34" s="27"/>
      <c r="H34" s="26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6"/>
      <c r="T34" s="26"/>
      <c r="U34" s="26"/>
      <c r="V34" s="26"/>
      <c r="W34" s="26"/>
      <c r="X34" s="26"/>
      <c r="Y34" s="26"/>
      <c r="Z34" s="26"/>
    </row>
    <row r="35" spans="1:26" x14ac:dyDescent="0.2">
      <c r="A35" s="26"/>
      <c r="B35" s="27"/>
      <c r="C35" s="27"/>
      <c r="D35" s="27"/>
      <c r="E35" s="27"/>
      <c r="F35" s="27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20" customHeight="1" x14ac:dyDescent="0.2">
      <c r="A36" s="26"/>
      <c r="B36" s="27"/>
      <c r="C36" s="27"/>
      <c r="D36" s="27"/>
      <c r="E36" s="27"/>
      <c r="F36" s="27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2">
      <c r="A37" s="26"/>
      <c r="B37" s="27"/>
      <c r="C37" s="27"/>
      <c r="D37" s="27"/>
      <c r="E37" s="27"/>
      <c r="F37" s="27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2">
      <c r="A38" s="26"/>
      <c r="B38" s="27"/>
      <c r="C38" s="27"/>
      <c r="D38" s="27"/>
      <c r="E38" s="27"/>
      <c r="F38" s="27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2">
      <c r="A39" s="26"/>
      <c r="B39" s="27"/>
      <c r="C39" s="27"/>
      <c r="D39" s="27"/>
      <c r="E39" s="27"/>
      <c r="F39" s="27"/>
      <c r="G39" s="2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2">
      <c r="A40" s="26"/>
      <c r="B40" s="27"/>
      <c r="C40" s="27"/>
      <c r="D40" s="27"/>
      <c r="E40" s="27"/>
      <c r="F40" s="27"/>
      <c r="G40" s="27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2">
      <c r="A41" s="26"/>
      <c r="B41" s="27"/>
      <c r="C41" s="27"/>
      <c r="D41" s="27"/>
      <c r="E41" s="27"/>
      <c r="F41" s="27"/>
      <c r="G41" s="27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2">
      <c r="A42" s="26"/>
      <c r="B42" s="27"/>
      <c r="C42" s="27"/>
      <c r="D42" s="27"/>
      <c r="E42" s="27"/>
      <c r="F42" s="27"/>
      <c r="G42" s="27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2">
      <c r="A43" s="26"/>
      <c r="B43" s="27"/>
      <c r="C43" s="27"/>
      <c r="D43" s="27"/>
      <c r="E43" s="27"/>
      <c r="F43" s="27"/>
      <c r="G43" s="27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2">
      <c r="A44" s="26"/>
      <c r="B44" s="27"/>
      <c r="C44" s="27"/>
      <c r="D44" s="27"/>
      <c r="E44" s="27"/>
      <c r="F44" s="27"/>
      <c r="G44" s="27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2">
      <c r="A45" s="26"/>
      <c r="B45" s="27"/>
      <c r="C45" s="27"/>
      <c r="D45" s="27"/>
      <c r="E45" s="27"/>
      <c r="F45" s="27"/>
      <c r="G45" s="27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26"/>
      <c r="B46" s="27"/>
      <c r="C46" s="27"/>
      <c r="D46" s="27"/>
      <c r="E46" s="27"/>
      <c r="F46" s="27"/>
      <c r="G46" s="27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26"/>
      <c r="B47" s="27"/>
      <c r="C47" s="27"/>
      <c r="D47" s="27"/>
      <c r="E47" s="27"/>
      <c r="F47" s="27"/>
      <c r="G47" s="27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26"/>
      <c r="B48" s="27"/>
      <c r="C48" s="27"/>
      <c r="D48" s="27"/>
      <c r="E48" s="27"/>
      <c r="F48" s="27"/>
      <c r="G48" s="27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26"/>
      <c r="B49" s="27"/>
      <c r="C49" s="27"/>
      <c r="D49" s="27"/>
      <c r="E49" s="27"/>
      <c r="F49" s="27"/>
      <c r="G49" s="27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26"/>
      <c r="B50" s="27"/>
      <c r="C50" s="27"/>
      <c r="D50" s="27"/>
      <c r="E50" s="27"/>
      <c r="F50" s="27"/>
      <c r="G50" s="27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26"/>
      <c r="B51" s="27"/>
      <c r="C51" s="27"/>
      <c r="D51" s="27"/>
      <c r="E51" s="27"/>
      <c r="F51" s="27"/>
      <c r="G51" s="27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26"/>
      <c r="B52" s="27"/>
      <c r="C52" s="27"/>
      <c r="D52" s="27"/>
      <c r="E52" s="27"/>
      <c r="F52" s="27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26"/>
      <c r="B53" s="27"/>
      <c r="C53" s="27"/>
      <c r="D53" s="27"/>
      <c r="E53" s="27"/>
      <c r="F53" s="27"/>
      <c r="G53" s="27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26"/>
      <c r="B54" s="27"/>
      <c r="C54" s="27"/>
      <c r="D54" s="27"/>
      <c r="E54" s="27"/>
      <c r="F54" s="27"/>
      <c r="G54" s="27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</sheetData>
  <mergeCells count="12">
    <mergeCell ref="B7:B9"/>
    <mergeCell ref="B12:B14"/>
    <mergeCell ref="B16:G16"/>
    <mergeCell ref="I16:R16"/>
    <mergeCell ref="K6:R6"/>
    <mergeCell ref="K7:R14"/>
    <mergeCell ref="D6:E6"/>
    <mergeCell ref="D7:E9"/>
    <mergeCell ref="D11:E11"/>
    <mergeCell ref="D12:E14"/>
    <mergeCell ref="G7:I14"/>
    <mergeCell ref="G6:I6"/>
  </mergeCells>
  <conditionalFormatting sqref="D12:E1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>
      <selection activeCell="A11" sqref="A11"/>
    </sheetView>
  </sheetViews>
  <sheetFormatPr baseColWidth="10" defaultColWidth="9" defaultRowHeight="14" x14ac:dyDescent="0.2"/>
  <cols>
    <col min="1" max="1" width="15.59765625" customWidth="1"/>
    <col min="2" max="3" width="12.59765625" customWidth="1"/>
  </cols>
  <sheetData>
    <row r="1" spans="1:3" x14ac:dyDescent="0.2">
      <c r="A1" s="5" t="s">
        <v>60</v>
      </c>
      <c r="B1" s="5" t="s">
        <v>61</v>
      </c>
      <c r="C1" s="5" t="s">
        <v>3</v>
      </c>
    </row>
    <row r="2" spans="1:3" x14ac:dyDescent="0.2">
      <c r="A2" t="str">
        <f>Dashboard!B6</f>
        <v>Total Income</v>
      </c>
      <c r="B2" s="6">
        <f>C2</f>
        <v>10820</v>
      </c>
      <c r="C2" s="6">
        <f>Dashboard!B7</f>
        <v>10820</v>
      </c>
    </row>
    <row r="3" spans="1:3" x14ac:dyDescent="0.2">
      <c r="A3" t="str">
        <f>Dashboard!D6</f>
        <v>Total Expenses</v>
      </c>
      <c r="B3" s="6">
        <f>C3</f>
        <v>1450</v>
      </c>
      <c r="C3" s="6">
        <f>Dashboard!D7</f>
        <v>1450</v>
      </c>
    </row>
    <row r="4" spans="1:3" x14ac:dyDescent="0.2">
      <c r="A4" t="str">
        <f>Dashboard!B11</f>
        <v>Total Savings</v>
      </c>
      <c r="B4" s="6">
        <f>C4</f>
        <v>60</v>
      </c>
      <c r="C4" s="6">
        <f>Dashboard!B12</f>
        <v>60</v>
      </c>
    </row>
    <row r="5" spans="1:3" x14ac:dyDescent="0.2">
      <c r="A5" t="str">
        <f>Dashboard!D11</f>
        <v>Cash Balance</v>
      </c>
      <c r="B5" s="6">
        <f>MAX(0,C5)</f>
        <v>9310</v>
      </c>
      <c r="C5" s="6">
        <f>Dashboard!D12</f>
        <v>9310</v>
      </c>
    </row>
    <row r="8" spans="1:3" x14ac:dyDescent="0.2">
      <c r="A8" t="s">
        <v>62</v>
      </c>
      <c r="B8" s="7">
        <f>B2</f>
        <v>10820</v>
      </c>
    </row>
    <row r="9" spans="1:3" x14ac:dyDescent="0.2">
      <c r="A9" t="s">
        <v>63</v>
      </c>
      <c r="B9" s="7">
        <f>B3</f>
        <v>1450</v>
      </c>
    </row>
    <row r="10" spans="1:3" x14ac:dyDescent="0.2">
      <c r="A10" t="s">
        <v>64</v>
      </c>
      <c r="B10" s="7">
        <f>MAX(0,B8-B9)</f>
        <v>9370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9F52FB90E15E49921AC605B7EB5404" ma:contentTypeVersion="18" ma:contentTypeDescription="Create a new document." ma:contentTypeScope="" ma:versionID="7cf9dafa683a7e95ea1d335e343fbc0d">
  <xsd:schema xmlns:xsd="http://www.w3.org/2001/XMLSchema" xmlns:xs="http://www.w3.org/2001/XMLSchema" xmlns:p="http://schemas.microsoft.com/office/2006/metadata/properties" xmlns:ns1="http://schemas.microsoft.com/sharepoint/v3" xmlns:ns2="efd8a209-f1f4-429e-affa-4a5a91b62da6" xmlns:ns3="e2ccef26-cd9d-4add-b6ce-392ac756bd54" targetNamespace="http://schemas.microsoft.com/office/2006/metadata/properties" ma:root="true" ma:fieldsID="228f66ad9b88e627d52ffdc24edc9a50" ns1:_="" ns2:_="" ns3:_="">
    <xsd:import namespace="http://schemas.microsoft.com/sharepoint/v3"/>
    <xsd:import namespace="efd8a209-f1f4-429e-affa-4a5a91b62da6"/>
    <xsd:import namespace="e2ccef26-cd9d-4add-b6ce-392ac756b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8a209-f1f4-429e-affa-4a5a91b62d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f089b8-5b61-4c9f-bc0d-6f3dd92fd5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cef26-cd9d-4add-b6ce-392ac756b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1638e1a-3d57-4c6c-a832-4a345d374d80}" ma:internalName="TaxCatchAll" ma:showField="CatchAllData" ma:web="e2ccef26-cd9d-4add-b6ce-392ac756b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7D9B9-1A73-4E60-BA92-6F6D83B8A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fd8a209-f1f4-429e-affa-4a5a91b62da6"/>
    <ds:schemaRef ds:uri="e2ccef26-cd9d-4add-b6ce-392ac756b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BA7C1F-48E8-40E2-AC11-C731364CF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Expenses</vt:lpstr>
      <vt:lpstr>Savings</vt:lpstr>
      <vt:lpstr>Dashboard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Alex Griffith</cp:lastModifiedBy>
  <cp:revision/>
  <dcterms:created xsi:type="dcterms:W3CDTF">2021-05-24T20:36:50Z</dcterms:created>
  <dcterms:modified xsi:type="dcterms:W3CDTF">2025-02-25T09:35:07Z</dcterms:modified>
  <cp:category/>
  <cp:contentStatus/>
</cp:coreProperties>
</file>